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sheetId="1" r:id="rId5"/>
    <sheet state="visible" name="My Order" sheetId="2" r:id="rId6"/>
    <sheet state="visible" name="Expense Log" sheetId="3" r:id="rId7"/>
    <sheet state="visible" name="Reimbursement Ledger" sheetId="4" r:id="rId8"/>
    <sheet state="visible" name="Summary" sheetId="5" r:id="rId9"/>
    <sheet state="visible" name="Categories" sheetId="6" r:id="rId10"/>
  </sheets>
  <definedNames/>
  <calcPr/>
</workbook>
</file>

<file path=xl/sharedStrings.xml><?xml version="1.0" encoding="utf-8"?>
<sst xmlns="http://schemas.openxmlformats.org/spreadsheetml/2006/main" count="167" uniqueCount="143">
  <si>
    <t>Reimbursement Ledger</t>
  </si>
  <si>
    <t>CAPE FEAR FAMILY LAW</t>
  </si>
  <si>
    <t>Expense Log</t>
  </si>
  <si>
    <t>My Order Terms</t>
  </si>
  <si>
    <t>Type in columns A–J. Column K calculates. Mark "Shareable?" only after your attorney tells you which categories qualify — leave it blank until then.</t>
  </si>
  <si>
    <t>One line per request you submit. When a request goes unanswered, type "No response" in "Date paid" and keep going — ten submissions with ten non-responses is a pattern.</t>
  </si>
  <si>
    <t>Fill in the yellow cells. If you do not know these, that is the first thing to ask your attorney — and if your order does not answer them, that is the second.</t>
  </si>
  <si>
    <t>NC School-Year Child Expense Tracker</t>
  </si>
  <si>
    <t>Example row below is shaded. Delete it or type over it.</t>
  </si>
  <si>
    <t>Companion spreadsheet — the math is automatic</t>
  </si>
  <si>
    <t>Term</t>
  </si>
  <si>
    <t>Date submitted</t>
  </si>
  <si>
    <t>How to use this workbook</t>
  </si>
  <si>
    <t>Date</t>
  </si>
  <si>
    <t>1. My Order</t>
  </si>
  <si>
    <t>Items / period covered</t>
  </si>
  <si>
    <t>Amount requested</t>
  </si>
  <si>
    <t>Their share owed</t>
  </si>
  <si>
    <t>Date paid</t>
  </si>
  <si>
    <t>Value</t>
  </si>
  <si>
    <t>Amount received</t>
  </si>
  <si>
    <t>Notes</t>
  </si>
  <si>
    <t>Child</t>
  </si>
  <si>
    <t>Running balance</t>
  </si>
  <si>
    <t>My share of shareable expenses (%)</t>
  </si>
  <si>
    <t>Category</t>
  </si>
  <si>
    <t>Description / vendor</t>
  </si>
  <si>
    <t>Fill in the four terms from your court order. Everything else calculates off them. Do this first.</t>
  </si>
  <si>
    <t>Amount</t>
  </si>
  <si>
    <t>2. Expense Log</t>
  </si>
  <si>
    <t>Paid by</t>
  </si>
  <si>
    <t>Pre-agreed?</t>
  </si>
  <si>
    <t>Enter as a percentage, e.g. 50%. Used to split expenses you paid.</t>
  </si>
  <si>
    <t>Where agreement lives</t>
  </si>
  <si>
    <t>One line per expense. Type in the blue-header columns only. Category is a dropdown.</t>
  </si>
  <si>
    <t>Receipt?</t>
  </si>
  <si>
    <t>3. Reimbursement Ledger</t>
  </si>
  <si>
    <t>Shareable?</t>
  </si>
  <si>
    <t>Record each request you submit and each payment you receive. Running balance is automatic.</t>
  </si>
  <si>
    <t>4. Summary</t>
  </si>
  <si>
    <t>Their share</t>
  </si>
  <si>
    <t>Calculates itself. This is the page you print and hand your attorney.</t>
  </si>
  <si>
    <t>5. Categories</t>
  </si>
  <si>
    <t>Reference list of what belongs in each category. Nothing to fill in.</t>
  </si>
  <si>
    <t>2026-08-14</t>
  </si>
  <si>
    <t>Cells you fill in</t>
  </si>
  <si>
    <t>Yellow-filled cells with blue text. Everything else is a formula — do not type over it.</t>
  </si>
  <si>
    <t>Other parent's share (%)</t>
  </si>
  <si>
    <t>Ava</t>
  </si>
  <si>
    <t>Rule 1</t>
  </si>
  <si>
    <t>Log the expense the day it happens.</t>
  </si>
  <si>
    <t>Calculated as 100% minus your share.</t>
  </si>
  <si>
    <t>Rule 2</t>
  </si>
  <si>
    <t>Photograph the receipt immediately.</t>
  </si>
  <si>
    <t>Sports &amp; athletics</t>
  </si>
  <si>
    <t>Rule 3</t>
  </si>
  <si>
    <t>Pre-approval threshold ($)</t>
  </si>
  <si>
    <t>Record whether it was agreed in advance, and where that agreement lives.</t>
  </si>
  <si>
    <t>Fall travel soccer registration — Coastal FC</t>
  </si>
  <si>
    <t>Rule 4</t>
  </si>
  <si>
    <t>Read your order before you spend. Above any pre-approval threshold, get it in writing.</t>
  </si>
  <si>
    <t>Rule 5</t>
  </si>
  <si>
    <t>Submit on the schedule your order requires, and keep proof you submitted.</t>
  </si>
  <si>
    <t>Rule 6</t>
  </si>
  <si>
    <t>Never withhold your child, withhold information, or stop paying something else over an outstanding reimbursement.</t>
  </si>
  <si>
    <t>Expenses above this need written approval first, if your order says so. Enter 0 if none.</t>
  </si>
  <si>
    <t>Rule 7</t>
  </si>
  <si>
    <t>Keep going even when they stop responding. A clean record with no responses in it is a powerful document.</t>
  </si>
  <si>
    <t>Days to submit after paying</t>
  </si>
  <si>
    <t>Important</t>
  </si>
  <si>
    <t>Me</t>
  </si>
  <si>
    <t>This tracker records what you spent. It does not decide what you are owed. Many ordinary school costs are treated as already covered by the basic child support obligation in North Carolina. Whether any particular cost is recoverable depends on your order, your circumstances, and the law. Track everything, then let your attorney tell you which categories are recoverable.</t>
  </si>
  <si>
    <t>Yes</t>
  </si>
  <si>
    <t>Text 8/2</t>
  </si>
  <si>
    <t>Deadline in your order for submitting a request. Enter 0 if none.</t>
  </si>
  <si>
    <t>Days they have to reimburse</t>
  </si>
  <si>
    <t>Not legal advice</t>
  </si>
  <si>
    <t>Completing this workbook does not create an attorney-client relationship with Cape Fear Family Law. Schedule a consultation to find out what applies to your case.</t>
  </si>
  <si>
    <t>Deadline in your order for payment. Enter 0 if none.</t>
  </si>
  <si>
    <t>School year covered</t>
  </si>
  <si>
    <t>2026-2027</t>
  </si>
  <si>
    <t>Label only.</t>
  </si>
  <si>
    <t>Children</t>
  </si>
  <si>
    <t>Name</t>
  </si>
  <si>
    <t>School / grade</t>
  </si>
  <si>
    <t>Child 1</t>
  </si>
  <si>
    <t>Child 2</t>
  </si>
  <si>
    <t>Child 3</t>
  </si>
  <si>
    <t>Child 4</t>
  </si>
  <si>
    <t>Summary</t>
  </si>
  <si>
    <t>Calculates automatically. This is the page to print and bring to your consultation.</t>
  </si>
  <si>
    <t>Total spent (all)</t>
  </si>
  <si>
    <t>I paid</t>
  </si>
  <si>
    <t>Other parent paid</t>
  </si>
  <si>
    <t>Their share of mine</t>
  </si>
  <si>
    <t>Enrollment  registration &amp; school fees</t>
  </si>
  <si>
    <t>Category Reference</t>
  </si>
  <si>
    <t>What belongs in each category. Reference only — nothing to fill in.</t>
  </si>
  <si>
    <t>Academic &amp; testing costs</t>
  </si>
  <si>
    <t>Line items</t>
  </si>
  <si>
    <t>Registration and enrollment fees; activity fee; technology or device fee; device insurance; locker fee; lab fees; PE uniform; planner fee; classroom supply fee; parking permit; student ID and replacements; late fees</t>
  </si>
  <si>
    <t>AP and IB exams; PSAT, SAT, ACT; score reports; test prep; dual enrollment; summer school; credit recovery; tutoring; learning apps; driver's education; college application and transcript fees; campus visit travel</t>
  </si>
  <si>
    <t>School supplies &amp; equipment</t>
  </si>
  <si>
    <t>Supply list; backpack; lunchbox; water bottle; calculator; headphones for testing; laptop or tablet; case; printer and ink; flash drive; art supplies; instrument accessories; classroom wish-list donations; replacing lost school property</t>
  </si>
  <si>
    <t>Clothing &amp; shoes</t>
  </si>
  <si>
    <t>Uniforms; spirit wear; school-year clothing; growth-spurt replacements; everyday and PE shoes; cleats; coats and rain gear; socks and undergarments; concert and picture-day clothes; dance and recital costumes; alterations; team spirit packs</t>
  </si>
  <si>
    <t>Food &amp; school meals</t>
  </si>
  <si>
    <t>Lunch account deposits; breakfast program; à la carte purchases; packed-lunch groceries; field trip lunches; class party food; classroom birthday treats; teacher appreciation; vending and coffee; concession stand money</t>
  </si>
  <si>
    <t>Transportation</t>
  </si>
  <si>
    <t>Bus fee where charged; fuel and mileage for school runs and exchanges; carpool contributions; rideshare; teen driver insurance increase; parking pass; vehicle maintenance for the school run; travel to away games; airfare, hotel and meals for out-of-area events</t>
  </si>
  <si>
    <t>League and school registration; club and travel dues; tryout fees; uniforms and practice gear; protective equipment; mouthguards; helmets; sport equipment; bags; sports physicals; league insurance; tournament entry; travel and lodging; team meals; facility fees; private coaching; off-season training; team photos; banquet tickets; senior night; coach gifts; fundraising buy-outs</t>
  </si>
  <si>
    <t>Arts  music &amp; performance</t>
  </si>
  <si>
    <t>Instrument purchase or rental; insurance; reeds, strings and consumables; repair; private lessons; marching band fees and camp; color guard equipment; choir attire; theater production fees; dance tuition; competition and festival entry; recital costumes and shoes; sheet music; audition fees; performance tickets</t>
  </si>
  <si>
    <t>Clubs &amp; enrichment</t>
  </si>
  <si>
    <t>Robotics and STEM club fees and kits; chess, debate and academic team; yearbook and newspaper dues; student government; honor society dues; scouts and 4-H; martial arts tuition, testing and gear; gymnastics and swim; summer and specialty camps; museum and science memberships; language and coding programs</t>
  </si>
  <si>
    <t>Special education  therapy &amp; health</t>
  </si>
  <si>
    <t>Independent educational evaluations; private psych, speech, OT and PT evaluations; therapy and copays; behavioral services; assistive technology; specialized tutoring; educational advocate fees; travel to appointments; physicals; immunizations; dental and orthodontia; vision, glasses and contacts; prescriptions and copays; clinic supplies sent to school; mental health counseling; deductibles and out-of-pocket maximums</t>
  </si>
  <si>
    <t>Photos  keepsakes &amp; milestones</t>
  </si>
  <si>
    <t>Fall and spring picture packages; retakes; class composite; sports photos; yearbook and personalization; senior portraits; cap and gown; graduation announcements; class ring; senior dues; letterman jacket; awards night attire; milestone gifts</t>
  </si>
  <si>
    <t>School events &amp; fundraising</t>
  </si>
  <si>
    <t>Field trips; overnight and multi-day trips; class trip payment plans; book fair; book drives; fundraiser participation; fun run and read-a-thon pledges; PTA or PTO dues; spirit nights; auctions and raffles; school carnival; teacher gifts; classroom party contributions; dance tickets; prom attire, alterations, shoes, hair, nails, flowers, photos and transportation</t>
  </si>
  <si>
    <t>Social &amp; birthdays</t>
  </si>
  <si>
    <t>Classmate birthday gifts; party hosting including venue, food, cake, decorations and favors; sleepovers and group outings; Valentine's cards; holiday exchanges; teammate gifts; movie and mall outings; phone-based social spending</t>
  </si>
  <si>
    <t>Childcare &amp; coverage</t>
  </si>
  <si>
    <t>Before- and after-school care; YMCA and community programs; teacher workday camps; early release coverage; tracked-out coverage; summer care; break and holiday camps; snow day and closure coverage; sick day coverage; evening babysitting; late pickup fees; deposits to hold a spot</t>
  </si>
  <si>
    <t>Technology &amp; connectivity</t>
  </si>
  <si>
    <t>Phone and line cost; case and screen protector; screen and device repair; smartwatch or tracker and subscription; headphones; internet attributable to schoolwork; printer supplies; app subscriptions; cloud storage; replacement chargers and cables; parental control software</t>
  </si>
  <si>
    <t>Faith &amp; community programs</t>
  </si>
  <si>
    <t>Youth group dues; mission and service trips; camps; sacrament or milestone ceremony costs and attire; community service program fees; volunteer supplies</t>
  </si>
  <si>
    <t>Fines  losses &amp; replacements</t>
  </si>
  <si>
    <t>Lost or damaged textbook and device charges; library fines; lost lunchbox, water bottle and jacket replacements; lost uniform pieces; lost instrument accessories; replacement student ID; lost retainer; damaged school property</t>
  </si>
  <si>
    <t>Other</t>
  </si>
  <si>
    <t>Anything not listed above, with a description. Review this category with your attorney first — the catch-all is where disputed items usually live.</t>
  </si>
  <si>
    <t>TOTAL</t>
  </si>
  <si>
    <t>Headline numbers</t>
  </si>
  <si>
    <t>Total logged this year</t>
  </si>
  <si>
    <t>Total I paid</t>
  </si>
  <si>
    <t>Their share of what I paid (shareable only)</t>
  </si>
  <si>
    <t>Total requested to date</t>
  </si>
  <si>
    <t>Total received to date</t>
  </si>
  <si>
    <t>OUTSTANDING BALANCE</t>
  </si>
  <si>
    <t>Note: "Their share of mine" counts only rows you marked Shareable = Yes and Paid by = Me. Marking a row shareable is a legal judgment — leave it blank until your attorney confirms it.</t>
  </si>
  <si>
    <t>TOTAL OUTSTANDING</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</si>
</sst>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
    <numFmt numFmtId="165" formatCode="\$#,##0"/>
  </numFmts>
  <fonts count="14">
    <font>
      <sz val="11.0"/>
      <color theme="1"/>
      <name val="Calibri"/>
      <scheme val="minor"/>
    </font>
    <font>
      <b/>
      <sz val="16.0"/>
      <color rgb="FF002047"/>
      <name val="Arial"/>
    </font>
    <font>
      <b/>
      <sz val="10.0"/>
      <color rgb="FF177D8B"/>
      <name val="Arial"/>
    </font>
    <font>
      <i/>
      <sz val="9.0"/>
      <color rgb="FF666666"/>
      <name val="Arial"/>
    </font>
    <font>
      <b/>
      <sz val="18.0"/>
      <color rgb="FF002047"/>
      <name val="Arial"/>
    </font>
    <font>
      <b/>
      <sz val="11.0"/>
      <color rgb="FF177D8B"/>
      <name val="Arial"/>
    </font>
    <font>
      <b/>
      <sz val="10.0"/>
      <color rgb="FFFFFFFF"/>
      <name val="Arial"/>
    </font>
    <font>
      <b/>
      <sz val="10.0"/>
      <color theme="1"/>
      <name val="Arial"/>
    </font>
    <font>
      <sz val="10.0"/>
      <color theme="1"/>
      <name val="Arial"/>
    </font>
    <font>
      <sz val="10.0"/>
      <color rgb="FF0000FF"/>
      <name val="Arial"/>
    </font>
    <font>
      <b/>
      <sz val="10.0"/>
      <color rgb="FFC00000"/>
      <name val="Arial"/>
    </font>
    <font>
      <b/>
      <sz val="11.0"/>
      <color rgb="FF002047"/>
      <name val="Arial"/>
    </font>
    <font>
      <b/>
      <sz val="11.0"/>
      <color theme="1"/>
      <name val="Arial"/>
    </font>
    <font>
      <b/>
      <sz val="11.0"/>
      <color rgb="FFC00000"/>
      <name val="Arial"/>
    </font>
  </fonts>
  <fills count="7">
    <fill>
      <patternFill patternType="none"/>
    </fill>
    <fill>
      <patternFill patternType="lightGray"/>
    </fill>
    <fill>
      <patternFill patternType="solid">
        <fgColor rgb="FF002047"/>
        <bgColor rgb="FF002047"/>
      </patternFill>
    </fill>
    <fill>
      <patternFill patternType="solid">
        <fgColor rgb="FFFFF2CC"/>
        <bgColor rgb="FFFFF2CC"/>
      </patternFill>
    </fill>
    <fill>
      <patternFill patternType="solid">
        <fgColor rgb="FFEAEDF4"/>
        <bgColor rgb="FFEAEDF4"/>
      </patternFill>
    </fill>
    <fill>
      <patternFill patternType="solid">
        <fgColor rgb="FFFFF9E6"/>
        <bgColor rgb="FFFFF9E6"/>
      </patternFill>
    </fill>
    <fill>
      <patternFill patternType="solid">
        <fgColor rgb="FFE2F5FB"/>
        <bgColor rgb="FFE2F5FB"/>
      </patternFill>
    </fill>
  </fills>
  <borders count="2">
    <border/>
    <border>
      <left style="thin">
        <color rgb="FFBFC7D6"/>
      </left>
      <right style="thin">
        <color rgb="FFBFC7D6"/>
      </right>
      <top style="thin">
        <color rgb="FFBFC7D6"/>
      </top>
      <bottom style="thin">
        <color rgb="FFBFC7D6"/>
      </bottom>
    </border>
  </borders>
  <cellStyleXfs count="1">
    <xf borderId="0" fillId="0" fontId="0" numFmtId="0" applyAlignment="1" applyFont="1"/>
  </cellStyleXfs>
  <cellXfs count="34">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shrinkToFit="0" vertical="bottom" wrapText="0"/>
    </xf>
    <xf borderId="0" fillId="0" fontId="3" numFmtId="0" xfId="0" applyAlignment="1" applyFont="1">
      <alignment shrinkToFit="0" vertical="bottom" wrapText="0"/>
    </xf>
    <xf borderId="0" fillId="0" fontId="4" numFmtId="0" xfId="0" applyAlignment="1" applyFont="1">
      <alignment shrinkToFit="0" vertical="bottom" wrapText="0"/>
    </xf>
    <xf borderId="0" fillId="0" fontId="5" numFmtId="0" xfId="0" applyAlignment="1" applyFont="1">
      <alignment shrinkToFit="0" vertical="bottom" wrapText="0"/>
    </xf>
    <xf borderId="1" fillId="2" fontId="6" numFmtId="0" xfId="0" applyAlignment="1" applyBorder="1" applyFill="1" applyFont="1">
      <alignment shrinkToFit="0" vertical="center" wrapText="1"/>
    </xf>
    <xf borderId="1" fillId="2" fontId="6" numFmtId="0" xfId="0" applyAlignment="1" applyBorder="1" applyFill="1" applyFont="1">
      <alignment shrinkToFit="0" vertical="bottom" wrapText="0"/>
    </xf>
    <xf borderId="0" fillId="0" fontId="7" numFmtId="0" xfId="0" applyAlignment="1" applyFont="1">
      <alignment shrinkToFit="0" vertical="bottom" wrapText="0"/>
    </xf>
    <xf borderId="1" fillId="0" fontId="8" numFmtId="0" xfId="0" applyAlignment="1" applyBorder="1" applyFont="1">
      <alignment shrinkToFit="0" vertical="bottom" wrapText="0"/>
    </xf>
    <xf borderId="0" fillId="0" fontId="8" numFmtId="0" xfId="0" applyAlignment="1" applyFont="1">
      <alignment shrinkToFit="0" vertical="top" wrapText="1"/>
    </xf>
    <xf borderId="1" fillId="3" fontId="9" numFmtId="9" xfId="0" applyAlignment="1" applyBorder="1" applyFill="1" applyFont="1" applyNumberFormat="1">
      <alignment shrinkToFit="0" vertical="bottom" wrapText="0"/>
    </xf>
    <xf borderId="1" fillId="0" fontId="8" numFmtId="164" xfId="0" applyAlignment="1" applyBorder="1" applyFont="1" applyNumberFormat="1">
      <alignment shrinkToFit="0" vertical="bottom" wrapText="0"/>
    </xf>
    <xf borderId="1" fillId="0" fontId="3" numFmtId="0" xfId="0" applyAlignment="1" applyBorder="1" applyFont="1">
      <alignment shrinkToFit="0" vertical="top" wrapText="1"/>
    </xf>
    <xf borderId="1" fillId="4" fontId="8" numFmtId="0" xfId="0" applyAlignment="1" applyBorder="1" applyFill="1" applyFont="1">
      <alignment shrinkToFit="0" vertical="bottom" wrapText="0"/>
    </xf>
    <xf borderId="0" fillId="0" fontId="8" numFmtId="0" xfId="0" applyAlignment="1" applyFont="1">
      <alignment shrinkToFit="0" vertical="bottom" wrapText="0"/>
    </xf>
    <xf borderId="1" fillId="0" fontId="8" numFmtId="9" xfId="0" applyAlignment="1" applyBorder="1" applyFont="1" applyNumberFormat="1">
      <alignment shrinkToFit="0" vertical="bottom" wrapText="0"/>
    </xf>
    <xf borderId="1" fillId="3" fontId="9" numFmtId="165" xfId="0" applyAlignment="1" applyBorder="1" applyFill="1" applyFont="1" applyNumberFormat="1">
      <alignment shrinkToFit="0" vertical="bottom" wrapText="0"/>
    </xf>
    <xf borderId="1" fillId="4" fontId="8" numFmtId="164" xfId="0" applyAlignment="1" applyBorder="1" applyFill="1" applyFont="1" applyNumberFormat="1">
      <alignment shrinkToFit="0" vertical="bottom" wrapText="0"/>
    </xf>
    <xf borderId="1" fillId="5" fontId="10" numFmtId="0" xfId="0" applyAlignment="1" applyBorder="1" applyFill="1" applyFont="1">
      <alignment shrinkToFit="0" vertical="bottom" wrapText="0"/>
    </xf>
    <xf borderId="1" fillId="0" fontId="7" numFmtId="164" xfId="0" applyAlignment="1" applyBorder="1" applyFont="1" applyNumberFormat="1">
      <alignment shrinkToFit="0" vertical="bottom" wrapText="0"/>
    </xf>
    <xf borderId="1" fillId="3" fontId="9" numFmtId="1" xfId="0" applyAlignment="1" applyBorder="1" applyFill="1" applyFont="1" applyNumberFormat="1">
      <alignment shrinkToFit="0" vertical="bottom" wrapText="0"/>
    </xf>
    <xf borderId="1" fillId="5" fontId="8" numFmtId="0" xfId="0" applyAlignment="1" applyBorder="1" applyFill="1" applyFont="1">
      <alignment shrinkToFit="0" vertical="top" wrapText="1"/>
    </xf>
    <xf borderId="1" fillId="3" fontId="9" numFmtId="0" xfId="0" applyAlignment="1" applyBorder="1" applyFill="1" applyFont="1">
      <alignment shrinkToFit="0" vertical="bottom" wrapText="0"/>
    </xf>
    <xf borderId="1" fillId="0" fontId="7" numFmtId="0" xfId="0" applyAlignment="1" applyBorder="1" applyFont="1">
      <alignment shrinkToFit="0" vertical="top" wrapText="1"/>
    </xf>
    <xf borderId="1" fillId="0" fontId="8" numFmtId="0" xfId="0" applyAlignment="1" applyBorder="1" applyFont="1">
      <alignment shrinkToFit="0" vertical="top" wrapText="1"/>
    </xf>
    <xf borderId="1" fillId="5" fontId="11" numFmtId="0" xfId="0" applyAlignment="1" applyBorder="1" applyFill="1" applyFont="1">
      <alignment shrinkToFit="0" vertical="bottom" wrapText="0"/>
    </xf>
    <xf borderId="1" fillId="5" fontId="12" numFmtId="164" xfId="0" applyAlignment="1" applyBorder="1" applyFill="1" applyFont="1" applyNumberFormat="1">
      <alignment shrinkToFit="0" vertical="bottom" wrapText="0"/>
    </xf>
    <xf borderId="1" fillId="0" fontId="7" numFmtId="0" xfId="0" applyAlignment="1" applyBorder="1" applyFont="1">
      <alignment shrinkToFit="0" vertical="bottom" wrapText="0"/>
    </xf>
    <xf borderId="1" fillId="6" fontId="7" numFmtId="164" xfId="0" applyAlignment="1" applyBorder="1" applyFill="1" applyFont="1" applyNumberFormat="1">
      <alignment shrinkToFit="0" vertical="bottom" wrapText="0"/>
    </xf>
    <xf borderId="1" fillId="0" fontId="13" numFmtId="0" xfId="0" applyAlignment="1" applyBorder="1" applyFont="1">
      <alignment shrinkToFit="0" vertical="bottom" wrapText="0"/>
    </xf>
    <xf borderId="1" fillId="3" fontId="13" numFmtId="164" xfId="0" applyAlignment="1" applyBorder="1" applyFill="1" applyFont="1" applyNumberFormat="1">
      <alignment shrinkToFit="0" vertical="bottom" wrapText="0"/>
    </xf>
    <xf borderId="1" fillId="5" fontId="7" numFmtId="164" xfId="0" applyAlignment="1" applyBorder="1" applyFill="1" applyFont="1" applyNumberFormat="1">
      <alignment shrinkToFit="0" vertical="bottom" wrapText="0"/>
    </xf>
    <xf borderId="1" fillId="5" fontId="13" numFmtId="164" xfId="0" applyAlignment="1" applyBorder="1" applyFill="1" applyFont="1" applyNumberForma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0" Type="http://schemas.openxmlformats.org/officeDocument/2006/relationships/worksheet" Target="worksheets/sheet6.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0"/>
    <col customWidth="1" min="2" max="2" width="34.0"/>
    <col customWidth="1" min="3" max="3" width="78.0"/>
    <col customWidth="1" min="4" max="26" width="8.71"/>
  </cols>
  <sheetData>
    <row r="2">
      <c r="B2" s="2" t="s">
        <v>1</v>
      </c>
    </row>
    <row r="3">
      <c r="B3" s="4" t="s">
        <v>7</v>
      </c>
    </row>
    <row r="4">
      <c r="B4" s="5" t="s">
        <v>9</v>
      </c>
    </row>
    <row r="6">
      <c r="B6" s="5" t="s">
        <v>12</v>
      </c>
    </row>
    <row r="7">
      <c r="B7" s="8" t="s">
        <v>14</v>
      </c>
      <c r="C7" s="10" t="s">
        <v>27</v>
      </c>
    </row>
    <row r="8">
      <c r="B8" s="8" t="s">
        <v>29</v>
      </c>
      <c r="C8" s="10" t="s">
        <v>34</v>
      </c>
    </row>
    <row r="9">
      <c r="B9" s="8" t="s">
        <v>36</v>
      </c>
      <c r="C9" s="10" t="s">
        <v>38</v>
      </c>
    </row>
    <row r="10">
      <c r="B10" s="8" t="s">
        <v>39</v>
      </c>
      <c r="C10" s="10" t="s">
        <v>41</v>
      </c>
    </row>
    <row r="11">
      <c r="B11" s="8" t="s">
        <v>42</v>
      </c>
      <c r="C11" s="10" t="s">
        <v>43</v>
      </c>
    </row>
    <row r="13">
      <c r="B13" s="5" t="s">
        <v>45</v>
      </c>
      <c r="C13" s="15" t="s">
        <v>46</v>
      </c>
    </row>
    <row r="15">
      <c r="B15" s="8" t="s">
        <v>49</v>
      </c>
      <c r="C15" s="15" t="s">
        <v>50</v>
      </c>
    </row>
    <row r="16">
      <c r="B16" s="8" t="s">
        <v>52</v>
      </c>
      <c r="C16" s="15" t="s">
        <v>53</v>
      </c>
    </row>
    <row r="17">
      <c r="B17" s="8" t="s">
        <v>55</v>
      </c>
      <c r="C17" s="15" t="s">
        <v>57</v>
      </c>
    </row>
    <row r="18">
      <c r="B18" s="8" t="s">
        <v>59</v>
      </c>
      <c r="C18" s="15" t="s">
        <v>60</v>
      </c>
    </row>
    <row r="19">
      <c r="B19" s="8" t="s">
        <v>61</v>
      </c>
      <c r="C19" s="15" t="s">
        <v>62</v>
      </c>
    </row>
    <row r="20">
      <c r="B20" s="8" t="s">
        <v>63</v>
      </c>
      <c r="C20" s="15" t="s">
        <v>64</v>
      </c>
    </row>
    <row r="21" ht="15.75" customHeight="1">
      <c r="B21" s="8" t="s">
        <v>66</v>
      </c>
      <c r="C21" s="15" t="s">
        <v>67</v>
      </c>
    </row>
    <row r="22" ht="15.75" customHeight="1"/>
    <row r="23" ht="51.75" customHeight="1">
      <c r="B23" s="19" t="s">
        <v>69</v>
      </c>
      <c r="C23" s="22" t="s">
        <v>71</v>
      </c>
    </row>
    <row r="24" ht="15.75" customHeight="1"/>
    <row r="25" ht="15.75" customHeight="1">
      <c r="B25" s="3" t="s">
        <v>76</v>
      </c>
      <c r="C25" s="3" t="s">
        <v>77</v>
      </c>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0"/>
    <col customWidth="1" min="2" max="2" width="46.0"/>
    <col customWidth="1" min="3" max="3" width="20.0"/>
    <col customWidth="1" min="4" max="4" width="62.0"/>
    <col customWidth="1" min="5" max="26" width="8.71"/>
  </cols>
  <sheetData>
    <row r="2">
      <c r="B2" s="1" t="s">
        <v>3</v>
      </c>
    </row>
    <row r="3">
      <c r="B3" s="3" t="s">
        <v>6</v>
      </c>
    </row>
    <row r="5">
      <c r="B5" s="7" t="s">
        <v>10</v>
      </c>
      <c r="C5" s="7" t="s">
        <v>19</v>
      </c>
      <c r="D5" s="7" t="s">
        <v>21</v>
      </c>
    </row>
    <row r="6">
      <c r="B6" s="9" t="s">
        <v>24</v>
      </c>
      <c r="C6" s="11">
        <v>0.5</v>
      </c>
      <c r="D6" s="13" t="s">
        <v>32</v>
      </c>
    </row>
    <row r="7">
      <c r="B7" s="9" t="s">
        <v>47</v>
      </c>
      <c r="C7" s="16">
        <f>1-C6</f>
        <v>0.5</v>
      </c>
      <c r="D7" s="13" t="s">
        <v>51</v>
      </c>
    </row>
    <row r="8">
      <c r="B8" s="9" t="s">
        <v>56</v>
      </c>
      <c r="C8" s="17">
        <v>100.0</v>
      </c>
      <c r="D8" s="13" t="s">
        <v>65</v>
      </c>
    </row>
    <row r="9">
      <c r="B9" s="9" t="s">
        <v>68</v>
      </c>
      <c r="C9" s="21">
        <v>30.0</v>
      </c>
      <c r="D9" s="13" t="s">
        <v>74</v>
      </c>
    </row>
    <row r="10">
      <c r="B10" s="9" t="s">
        <v>75</v>
      </c>
      <c r="C10" s="21">
        <v>30.0</v>
      </c>
      <c r="D10" s="13" t="s">
        <v>78</v>
      </c>
    </row>
    <row r="11">
      <c r="B11" s="9" t="s">
        <v>79</v>
      </c>
      <c r="C11" s="23" t="s">
        <v>80</v>
      </c>
      <c r="D11" s="13" t="s">
        <v>81</v>
      </c>
    </row>
    <row r="13">
      <c r="B13" s="5" t="s">
        <v>82</v>
      </c>
    </row>
    <row r="14">
      <c r="B14" s="7" t="s">
        <v>22</v>
      </c>
      <c r="C14" s="7" t="s">
        <v>83</v>
      </c>
      <c r="D14" s="7" t="s">
        <v>84</v>
      </c>
    </row>
    <row r="15">
      <c r="B15" s="9" t="s">
        <v>85</v>
      </c>
      <c r="C15" s="23"/>
      <c r="D15" s="23"/>
    </row>
    <row r="16">
      <c r="B16" s="9" t="s">
        <v>86</v>
      </c>
      <c r="C16" s="23"/>
      <c r="D16" s="23"/>
    </row>
    <row r="17">
      <c r="B17" s="9" t="s">
        <v>87</v>
      </c>
      <c r="C17" s="23"/>
      <c r="D17" s="23"/>
    </row>
    <row r="18">
      <c r="B18" s="9" t="s">
        <v>88</v>
      </c>
      <c r="C18" s="23"/>
      <c r="D18" s="23"/>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7.0" topLeftCell="A8" activePane="bottomLeft" state="frozen"/>
      <selection activeCell="B9" sqref="B9" pane="bottomLeft"/>
    </sheetView>
  </sheetViews>
  <sheetFormatPr customHeight="1" defaultColWidth="14.43" defaultRowHeight="15.0"/>
  <cols>
    <col customWidth="1" min="1" max="1" width="11.0"/>
    <col customWidth="1" min="2" max="2" width="14.0"/>
    <col customWidth="1" min="3" max="3" width="34.0"/>
    <col customWidth="1" min="4" max="4" width="40.0"/>
    <col customWidth="1" min="5" max="6" width="12.0"/>
    <col customWidth="1" min="7" max="7" width="13.0"/>
    <col customWidth="1" min="8" max="8" width="26.0"/>
    <col customWidth="1" min="9" max="9" width="11.0"/>
    <col customWidth="1" min="10" max="10" width="12.0"/>
    <col customWidth="1" min="11" max="11" width="13.0"/>
    <col customWidth="1" min="12" max="26" width="8.71"/>
  </cols>
  <sheetData>
    <row r="2">
      <c r="A2" s="1" t="s">
        <v>2</v>
      </c>
    </row>
    <row r="3">
      <c r="A3" s="3" t="s">
        <v>4</v>
      </c>
    </row>
    <row r="5">
      <c r="A5" s="3" t="s">
        <v>8</v>
      </c>
    </row>
    <row r="7" ht="27.75" customHeight="1">
      <c r="A7" s="6" t="s">
        <v>13</v>
      </c>
      <c r="B7" s="6" t="s">
        <v>22</v>
      </c>
      <c r="C7" s="6" t="s">
        <v>25</v>
      </c>
      <c r="D7" s="6" t="s">
        <v>26</v>
      </c>
      <c r="E7" s="6" t="s">
        <v>28</v>
      </c>
      <c r="F7" s="6" t="s">
        <v>30</v>
      </c>
      <c r="G7" s="6" t="s">
        <v>31</v>
      </c>
      <c r="H7" s="6" t="s">
        <v>33</v>
      </c>
      <c r="I7" s="6" t="s">
        <v>35</v>
      </c>
      <c r="J7" s="6" t="s">
        <v>37</v>
      </c>
      <c r="K7" s="6" t="s">
        <v>40</v>
      </c>
    </row>
    <row r="8">
      <c r="A8" s="14" t="s">
        <v>44</v>
      </c>
      <c r="B8" s="14" t="s">
        <v>48</v>
      </c>
      <c r="C8" s="14" t="s">
        <v>54</v>
      </c>
      <c r="D8" s="14" t="s">
        <v>58</v>
      </c>
      <c r="E8" s="18">
        <v>340.0</v>
      </c>
      <c r="F8" s="14" t="s">
        <v>70</v>
      </c>
      <c r="G8" s="14" t="s">
        <v>72</v>
      </c>
      <c r="H8" s="14" t="s">
        <v>73</v>
      </c>
      <c r="I8" s="14" t="s">
        <v>72</v>
      </c>
      <c r="J8" s="14" t="s">
        <v>72</v>
      </c>
      <c r="K8" s="12">
        <f>IF(AND($J8="Yes",$F8="Me",$E8&lt;&gt;""),$E8*(1-'My Order'!$C$6),"")</f>
        <v>170</v>
      </c>
    </row>
    <row r="9">
      <c r="A9" s="9"/>
      <c r="B9" s="9"/>
      <c r="C9" s="9"/>
      <c r="D9" s="9"/>
      <c r="E9" s="12"/>
      <c r="F9" s="9"/>
      <c r="G9" s="9"/>
      <c r="H9" s="9"/>
      <c r="I9" s="9"/>
      <c r="J9" s="9"/>
      <c r="K9" s="12" t="str">
        <f>IF(AND($J9="Yes",$F9="Me",$E9&lt;&gt;""),$E9*(1-'My Order'!$C$6),"")</f>
        <v/>
      </c>
    </row>
    <row r="10">
      <c r="A10" s="9"/>
      <c r="B10" s="9"/>
      <c r="C10" s="9"/>
      <c r="D10" s="9"/>
      <c r="E10" s="12"/>
      <c r="F10" s="9"/>
      <c r="G10" s="9"/>
      <c r="H10" s="9"/>
      <c r="I10" s="9"/>
      <c r="J10" s="9"/>
      <c r="K10" s="12" t="str">
        <f>IF(AND($J10="Yes",$F10="Me",$E10&lt;&gt;""),$E10*(1-'My Order'!$C$6),"")</f>
        <v/>
      </c>
    </row>
    <row r="11">
      <c r="A11" s="9"/>
      <c r="B11" s="9"/>
      <c r="C11" s="9"/>
      <c r="D11" s="9"/>
      <c r="E11" s="12"/>
      <c r="F11" s="9"/>
      <c r="G11" s="9"/>
      <c r="H11" s="9"/>
      <c r="I11" s="9"/>
      <c r="J11" s="9"/>
      <c r="K11" s="12" t="str">
        <f>IF(AND($J11="Yes",$F11="Me",$E11&lt;&gt;""),$E11*(1-'My Order'!$C$6),"")</f>
        <v/>
      </c>
    </row>
    <row r="12">
      <c r="A12" s="9"/>
      <c r="B12" s="9"/>
      <c r="C12" s="9"/>
      <c r="D12" s="9"/>
      <c r="E12" s="12"/>
      <c r="F12" s="9"/>
      <c r="G12" s="9"/>
      <c r="H12" s="9"/>
      <c r="I12" s="9"/>
      <c r="J12" s="9"/>
      <c r="K12" s="12" t="str">
        <f>IF(AND($J12="Yes",$F12="Me",$E12&lt;&gt;""),$E12*(1-'My Order'!$C$6),"")</f>
        <v/>
      </c>
    </row>
    <row r="13">
      <c r="A13" s="9"/>
      <c r="B13" s="9"/>
      <c r="C13" s="9"/>
      <c r="D13" s="9"/>
      <c r="E13" s="12"/>
      <c r="F13" s="9"/>
      <c r="G13" s="9"/>
      <c r="H13" s="9"/>
      <c r="I13" s="9"/>
      <c r="J13" s="9"/>
      <c r="K13" s="12" t="str">
        <f>IF(AND($J13="Yes",$F13="Me",$E13&lt;&gt;""),$E13*(1-'My Order'!$C$6),"")</f>
        <v/>
      </c>
    </row>
    <row r="14">
      <c r="A14" s="9"/>
      <c r="B14" s="9"/>
      <c r="C14" s="9"/>
      <c r="D14" s="9"/>
      <c r="E14" s="12"/>
      <c r="F14" s="9"/>
      <c r="G14" s="9"/>
      <c r="H14" s="9"/>
      <c r="I14" s="9"/>
      <c r="J14" s="9"/>
      <c r="K14" s="12" t="str">
        <f>IF(AND($J14="Yes",$F14="Me",$E14&lt;&gt;""),$E14*(1-'My Order'!$C$6),"")</f>
        <v/>
      </c>
    </row>
    <row r="15">
      <c r="A15" s="9"/>
      <c r="B15" s="9"/>
      <c r="C15" s="9"/>
      <c r="D15" s="9"/>
      <c r="E15" s="12"/>
      <c r="F15" s="9"/>
      <c r="G15" s="9"/>
      <c r="H15" s="9"/>
      <c r="I15" s="9"/>
      <c r="J15" s="9"/>
      <c r="K15" s="12" t="str">
        <f>IF(AND($J15="Yes",$F15="Me",$E15&lt;&gt;""),$E15*(1-'My Order'!$C$6),"")</f>
        <v/>
      </c>
    </row>
    <row r="16">
      <c r="A16" s="9"/>
      <c r="B16" s="9"/>
      <c r="C16" s="9"/>
      <c r="D16" s="9"/>
      <c r="E16" s="12"/>
      <c r="F16" s="9"/>
      <c r="G16" s="9"/>
      <c r="H16" s="9"/>
      <c r="I16" s="9"/>
      <c r="J16" s="9"/>
      <c r="K16" s="12" t="str">
        <f>IF(AND($J16="Yes",$F16="Me",$E16&lt;&gt;""),$E16*(1-'My Order'!$C$6),"")</f>
        <v/>
      </c>
    </row>
    <row r="17">
      <c r="A17" s="9"/>
      <c r="B17" s="9"/>
      <c r="C17" s="9"/>
      <c r="D17" s="9"/>
      <c r="E17" s="12"/>
      <c r="F17" s="9"/>
      <c r="G17" s="9"/>
      <c r="H17" s="9"/>
      <c r="I17" s="9"/>
      <c r="J17" s="9"/>
      <c r="K17" s="12" t="str">
        <f>IF(AND($J17="Yes",$F17="Me",$E17&lt;&gt;""),$E17*(1-'My Order'!$C$6),"")</f>
        <v/>
      </c>
    </row>
    <row r="18">
      <c r="A18" s="9"/>
      <c r="B18" s="9"/>
      <c r="C18" s="9"/>
      <c r="D18" s="9"/>
      <c r="E18" s="12"/>
      <c r="F18" s="9"/>
      <c r="G18" s="9"/>
      <c r="H18" s="9"/>
      <c r="I18" s="9"/>
      <c r="J18" s="9"/>
      <c r="K18" s="12" t="str">
        <f>IF(AND($J18="Yes",$F18="Me",$E18&lt;&gt;""),$E18*(1-'My Order'!$C$6),"")</f>
        <v/>
      </c>
    </row>
    <row r="19">
      <c r="A19" s="9"/>
      <c r="B19" s="9"/>
      <c r="C19" s="9"/>
      <c r="D19" s="9"/>
      <c r="E19" s="12"/>
      <c r="F19" s="9"/>
      <c r="G19" s="9"/>
      <c r="H19" s="9"/>
      <c r="I19" s="9"/>
      <c r="J19" s="9"/>
      <c r="K19" s="12" t="str">
        <f>IF(AND($J19="Yes",$F19="Me",$E19&lt;&gt;""),$E19*(1-'My Order'!$C$6),"")</f>
        <v/>
      </c>
    </row>
    <row r="20">
      <c r="A20" s="9"/>
      <c r="B20" s="9"/>
      <c r="C20" s="9"/>
      <c r="D20" s="9"/>
      <c r="E20" s="12"/>
      <c r="F20" s="9"/>
      <c r="G20" s="9"/>
      <c r="H20" s="9"/>
      <c r="I20" s="9"/>
      <c r="J20" s="9"/>
      <c r="K20" s="12" t="str">
        <f>IF(AND($J20="Yes",$F20="Me",$E20&lt;&gt;""),$E20*(1-'My Order'!$C$6),"")</f>
        <v/>
      </c>
    </row>
    <row r="21" ht="15.75" customHeight="1">
      <c r="A21" s="9"/>
      <c r="B21" s="9"/>
      <c r="C21" s="9"/>
      <c r="D21" s="9"/>
      <c r="E21" s="12"/>
      <c r="F21" s="9"/>
      <c r="G21" s="9"/>
      <c r="H21" s="9"/>
      <c r="I21" s="9"/>
      <c r="J21" s="9"/>
      <c r="K21" s="12" t="str">
        <f>IF(AND($J21="Yes",$F21="Me",$E21&lt;&gt;""),$E21*(1-'My Order'!$C$6),"")</f>
        <v/>
      </c>
    </row>
    <row r="22" ht="15.75" customHeight="1">
      <c r="A22" s="9"/>
      <c r="B22" s="9"/>
      <c r="C22" s="9"/>
      <c r="D22" s="9"/>
      <c r="E22" s="12"/>
      <c r="F22" s="9"/>
      <c r="G22" s="9"/>
      <c r="H22" s="9"/>
      <c r="I22" s="9"/>
      <c r="J22" s="9"/>
      <c r="K22" s="12" t="str">
        <f>IF(AND($J22="Yes",$F22="Me",$E22&lt;&gt;""),$E22*(1-'My Order'!$C$6),"")</f>
        <v/>
      </c>
    </row>
    <row r="23" ht="15.75" customHeight="1">
      <c r="A23" s="9"/>
      <c r="B23" s="9"/>
      <c r="C23" s="9"/>
      <c r="D23" s="9"/>
      <c r="E23" s="12"/>
      <c r="F23" s="9"/>
      <c r="G23" s="9"/>
      <c r="H23" s="9"/>
      <c r="I23" s="9"/>
      <c r="J23" s="9"/>
      <c r="K23" s="12" t="str">
        <f>IF(AND($J23="Yes",$F23="Me",$E23&lt;&gt;""),$E23*(1-'My Order'!$C$6),"")</f>
        <v/>
      </c>
    </row>
    <row r="24" ht="15.75" customHeight="1">
      <c r="A24" s="9"/>
      <c r="B24" s="9"/>
      <c r="C24" s="9"/>
      <c r="D24" s="9"/>
      <c r="E24" s="12"/>
      <c r="F24" s="9"/>
      <c r="G24" s="9"/>
      <c r="H24" s="9"/>
      <c r="I24" s="9"/>
      <c r="J24" s="9"/>
      <c r="K24" s="12" t="str">
        <f>IF(AND($J24="Yes",$F24="Me",$E24&lt;&gt;""),$E24*(1-'My Order'!$C$6),"")</f>
        <v/>
      </c>
    </row>
    <row r="25" ht="15.75" customHeight="1">
      <c r="A25" s="9"/>
      <c r="B25" s="9"/>
      <c r="C25" s="9"/>
      <c r="D25" s="9"/>
      <c r="E25" s="12"/>
      <c r="F25" s="9"/>
      <c r="G25" s="9"/>
      <c r="H25" s="9"/>
      <c r="I25" s="9"/>
      <c r="J25" s="9"/>
      <c r="K25" s="12" t="str">
        <f>IF(AND($J25="Yes",$F25="Me",$E25&lt;&gt;""),$E25*(1-'My Order'!$C$6),"")</f>
        <v/>
      </c>
    </row>
    <row r="26" ht="15.75" customHeight="1">
      <c r="A26" s="9"/>
      <c r="B26" s="9"/>
      <c r="C26" s="9"/>
      <c r="D26" s="9"/>
      <c r="E26" s="12"/>
      <c r="F26" s="9"/>
      <c r="G26" s="9"/>
      <c r="H26" s="9"/>
      <c r="I26" s="9"/>
      <c r="J26" s="9"/>
      <c r="K26" s="12" t="str">
        <f>IF(AND($J26="Yes",$F26="Me",$E26&lt;&gt;""),$E26*(1-'My Order'!$C$6),"")</f>
        <v/>
      </c>
    </row>
    <row r="27" ht="15.75" customHeight="1">
      <c r="A27" s="9"/>
      <c r="B27" s="9"/>
      <c r="C27" s="9"/>
      <c r="D27" s="9"/>
      <c r="E27" s="12"/>
      <c r="F27" s="9"/>
      <c r="G27" s="9"/>
      <c r="H27" s="9"/>
      <c r="I27" s="9"/>
      <c r="J27" s="9"/>
      <c r="K27" s="12" t="str">
        <f>IF(AND($J27="Yes",$F27="Me",$E27&lt;&gt;""),$E27*(1-'My Order'!$C$6),"")</f>
        <v/>
      </c>
    </row>
    <row r="28" ht="15.75" customHeight="1">
      <c r="A28" s="9"/>
      <c r="B28" s="9"/>
      <c r="C28" s="9"/>
      <c r="D28" s="9"/>
      <c r="E28" s="12"/>
      <c r="F28" s="9"/>
      <c r="G28" s="9"/>
      <c r="H28" s="9"/>
      <c r="I28" s="9"/>
      <c r="J28" s="9"/>
      <c r="K28" s="12" t="str">
        <f>IF(AND($J28="Yes",$F28="Me",$E28&lt;&gt;""),$E28*(1-'My Order'!$C$6),"")</f>
        <v/>
      </c>
    </row>
    <row r="29" ht="15.75" customHeight="1">
      <c r="A29" s="9"/>
      <c r="B29" s="9"/>
      <c r="C29" s="9"/>
      <c r="D29" s="9"/>
      <c r="E29" s="12"/>
      <c r="F29" s="9"/>
      <c r="G29" s="9"/>
      <c r="H29" s="9"/>
      <c r="I29" s="9"/>
      <c r="J29" s="9"/>
      <c r="K29" s="12" t="str">
        <f>IF(AND($J29="Yes",$F29="Me",$E29&lt;&gt;""),$E29*(1-'My Order'!$C$6),"")</f>
        <v/>
      </c>
    </row>
    <row r="30" ht="15.75" customHeight="1">
      <c r="A30" s="9"/>
      <c r="B30" s="9"/>
      <c r="C30" s="9"/>
      <c r="D30" s="9"/>
      <c r="E30" s="12"/>
      <c r="F30" s="9"/>
      <c r="G30" s="9"/>
      <c r="H30" s="9"/>
      <c r="I30" s="9"/>
      <c r="J30" s="9"/>
      <c r="K30" s="12" t="str">
        <f>IF(AND($J30="Yes",$F30="Me",$E30&lt;&gt;""),$E30*(1-'My Order'!$C$6),"")</f>
        <v/>
      </c>
    </row>
    <row r="31" ht="15.75" customHeight="1">
      <c r="A31" s="9"/>
      <c r="B31" s="9"/>
      <c r="C31" s="9"/>
      <c r="D31" s="9"/>
      <c r="E31" s="12"/>
      <c r="F31" s="9"/>
      <c r="G31" s="9"/>
      <c r="H31" s="9"/>
      <c r="I31" s="9"/>
      <c r="J31" s="9"/>
      <c r="K31" s="12" t="str">
        <f>IF(AND($J31="Yes",$F31="Me",$E31&lt;&gt;""),$E31*(1-'My Order'!$C$6),"")</f>
        <v/>
      </c>
    </row>
    <row r="32" ht="15.75" customHeight="1">
      <c r="A32" s="9"/>
      <c r="B32" s="9"/>
      <c r="C32" s="9"/>
      <c r="D32" s="9"/>
      <c r="E32" s="12"/>
      <c r="F32" s="9"/>
      <c r="G32" s="9"/>
      <c r="H32" s="9"/>
      <c r="I32" s="9"/>
      <c r="J32" s="9"/>
      <c r="K32" s="12" t="str">
        <f>IF(AND($J32="Yes",$F32="Me",$E32&lt;&gt;""),$E32*(1-'My Order'!$C$6),"")</f>
        <v/>
      </c>
    </row>
    <row r="33" ht="15.75" customHeight="1">
      <c r="A33" s="9"/>
      <c r="B33" s="9"/>
      <c r="C33" s="9"/>
      <c r="D33" s="9"/>
      <c r="E33" s="12"/>
      <c r="F33" s="9"/>
      <c r="G33" s="9"/>
      <c r="H33" s="9"/>
      <c r="I33" s="9"/>
      <c r="J33" s="9"/>
      <c r="K33" s="12" t="str">
        <f>IF(AND($J33="Yes",$F33="Me",$E33&lt;&gt;""),$E33*(1-'My Order'!$C$6),"")</f>
        <v/>
      </c>
    </row>
    <row r="34" ht="15.75" customHeight="1">
      <c r="A34" s="9"/>
      <c r="B34" s="9"/>
      <c r="C34" s="9"/>
      <c r="D34" s="9"/>
      <c r="E34" s="12"/>
      <c r="F34" s="9"/>
      <c r="G34" s="9"/>
      <c r="H34" s="9"/>
      <c r="I34" s="9"/>
      <c r="J34" s="9"/>
      <c r="K34" s="12" t="str">
        <f>IF(AND($J34="Yes",$F34="Me",$E34&lt;&gt;""),$E34*(1-'My Order'!$C$6),"")</f>
        <v/>
      </c>
    </row>
    <row r="35" ht="15.75" customHeight="1">
      <c r="A35" s="9"/>
      <c r="B35" s="9"/>
      <c r="C35" s="9"/>
      <c r="D35" s="9"/>
      <c r="E35" s="12"/>
      <c r="F35" s="9"/>
      <c r="G35" s="9"/>
      <c r="H35" s="9"/>
      <c r="I35" s="9"/>
      <c r="J35" s="9"/>
      <c r="K35" s="12" t="str">
        <f>IF(AND($J35="Yes",$F35="Me",$E35&lt;&gt;""),$E35*(1-'My Order'!$C$6),"")</f>
        <v/>
      </c>
    </row>
    <row r="36" ht="15.75" customHeight="1">
      <c r="A36" s="9"/>
      <c r="B36" s="9"/>
      <c r="C36" s="9"/>
      <c r="D36" s="9"/>
      <c r="E36" s="12"/>
      <c r="F36" s="9"/>
      <c r="G36" s="9"/>
      <c r="H36" s="9"/>
      <c r="I36" s="9"/>
      <c r="J36" s="9"/>
      <c r="K36" s="12" t="str">
        <f>IF(AND($J36="Yes",$F36="Me",$E36&lt;&gt;""),$E36*(1-'My Order'!$C$6),"")</f>
        <v/>
      </c>
    </row>
    <row r="37" ht="15.75" customHeight="1">
      <c r="A37" s="9"/>
      <c r="B37" s="9"/>
      <c r="C37" s="9"/>
      <c r="D37" s="9"/>
      <c r="E37" s="12"/>
      <c r="F37" s="9"/>
      <c r="G37" s="9"/>
      <c r="H37" s="9"/>
      <c r="I37" s="9"/>
      <c r="J37" s="9"/>
      <c r="K37" s="12" t="str">
        <f>IF(AND($J37="Yes",$F37="Me",$E37&lt;&gt;""),$E37*(1-'My Order'!$C$6),"")</f>
        <v/>
      </c>
    </row>
    <row r="38" ht="15.75" customHeight="1">
      <c r="A38" s="9"/>
      <c r="B38" s="9"/>
      <c r="C38" s="9"/>
      <c r="D38" s="9"/>
      <c r="E38" s="12"/>
      <c r="F38" s="9"/>
      <c r="G38" s="9"/>
      <c r="H38" s="9"/>
      <c r="I38" s="9"/>
      <c r="J38" s="9"/>
      <c r="K38" s="12" t="str">
        <f>IF(AND($J38="Yes",$F38="Me",$E38&lt;&gt;""),$E38*(1-'My Order'!$C$6),"")</f>
        <v/>
      </c>
    </row>
    <row r="39" ht="15.75" customHeight="1">
      <c r="A39" s="9"/>
      <c r="B39" s="9"/>
      <c r="C39" s="9"/>
      <c r="D39" s="9"/>
      <c r="E39" s="12"/>
      <c r="F39" s="9"/>
      <c r="G39" s="9"/>
      <c r="H39" s="9"/>
      <c r="I39" s="9"/>
      <c r="J39" s="9"/>
      <c r="K39" s="12" t="str">
        <f>IF(AND($J39="Yes",$F39="Me",$E39&lt;&gt;""),$E39*(1-'My Order'!$C$6),"")</f>
        <v/>
      </c>
    </row>
    <row r="40" ht="15.75" customHeight="1">
      <c r="A40" s="9"/>
      <c r="B40" s="9"/>
      <c r="C40" s="9"/>
      <c r="D40" s="9"/>
      <c r="E40" s="12"/>
      <c r="F40" s="9"/>
      <c r="G40" s="9"/>
      <c r="H40" s="9"/>
      <c r="I40" s="9"/>
      <c r="J40" s="9"/>
      <c r="K40" s="12" t="str">
        <f>IF(AND($J40="Yes",$F40="Me",$E40&lt;&gt;""),$E40*(1-'My Order'!$C$6),"")</f>
        <v/>
      </c>
    </row>
    <row r="41" ht="15.75" customHeight="1">
      <c r="A41" s="9"/>
      <c r="B41" s="9"/>
      <c r="C41" s="9"/>
      <c r="D41" s="9"/>
      <c r="E41" s="12"/>
      <c r="F41" s="9"/>
      <c r="G41" s="9"/>
      <c r="H41" s="9"/>
      <c r="I41" s="9"/>
      <c r="J41" s="9"/>
      <c r="K41" s="12" t="str">
        <f>IF(AND($J41="Yes",$F41="Me",$E41&lt;&gt;""),$E41*(1-'My Order'!$C$6),"")</f>
        <v/>
      </c>
    </row>
    <row r="42" ht="15.75" customHeight="1">
      <c r="A42" s="9"/>
      <c r="B42" s="9"/>
      <c r="C42" s="9"/>
      <c r="D42" s="9"/>
      <c r="E42" s="12"/>
      <c r="F42" s="9"/>
      <c r="G42" s="9"/>
      <c r="H42" s="9"/>
      <c r="I42" s="9"/>
      <c r="J42" s="9"/>
      <c r="K42" s="12" t="str">
        <f>IF(AND($J42="Yes",$F42="Me",$E42&lt;&gt;""),$E42*(1-'My Order'!$C$6),"")</f>
        <v/>
      </c>
    </row>
    <row r="43" ht="15.75" customHeight="1">
      <c r="A43" s="9"/>
      <c r="B43" s="9"/>
      <c r="C43" s="9"/>
      <c r="D43" s="9"/>
      <c r="E43" s="12"/>
      <c r="F43" s="9"/>
      <c r="G43" s="9"/>
      <c r="H43" s="9"/>
      <c r="I43" s="9"/>
      <c r="J43" s="9"/>
      <c r="K43" s="12" t="str">
        <f>IF(AND($J43="Yes",$F43="Me",$E43&lt;&gt;""),$E43*(1-'My Order'!$C$6),"")</f>
        <v/>
      </c>
    </row>
    <row r="44" ht="15.75" customHeight="1">
      <c r="A44" s="9"/>
      <c r="B44" s="9"/>
      <c r="C44" s="9"/>
      <c r="D44" s="9"/>
      <c r="E44" s="12"/>
      <c r="F44" s="9"/>
      <c r="G44" s="9"/>
      <c r="H44" s="9"/>
      <c r="I44" s="9"/>
      <c r="J44" s="9"/>
      <c r="K44" s="12" t="str">
        <f>IF(AND($J44="Yes",$F44="Me",$E44&lt;&gt;""),$E44*(1-'My Order'!$C$6),"")</f>
        <v/>
      </c>
    </row>
    <row r="45" ht="15.75" customHeight="1">
      <c r="A45" s="9"/>
      <c r="B45" s="9"/>
      <c r="C45" s="9"/>
      <c r="D45" s="9"/>
      <c r="E45" s="12"/>
      <c r="F45" s="9"/>
      <c r="G45" s="9"/>
      <c r="H45" s="9"/>
      <c r="I45" s="9"/>
      <c r="J45" s="9"/>
      <c r="K45" s="12" t="str">
        <f>IF(AND($J45="Yes",$F45="Me",$E45&lt;&gt;""),$E45*(1-'My Order'!$C$6),"")</f>
        <v/>
      </c>
    </row>
    <row r="46" ht="15.75" customHeight="1">
      <c r="A46" s="9"/>
      <c r="B46" s="9"/>
      <c r="C46" s="9"/>
      <c r="D46" s="9"/>
      <c r="E46" s="12"/>
      <c r="F46" s="9"/>
      <c r="G46" s="9"/>
      <c r="H46" s="9"/>
      <c r="I46" s="9"/>
      <c r="J46" s="9"/>
      <c r="K46" s="12" t="str">
        <f>IF(AND($J46="Yes",$F46="Me",$E46&lt;&gt;""),$E46*(1-'My Order'!$C$6),"")</f>
        <v/>
      </c>
    </row>
    <row r="47" ht="15.75" customHeight="1">
      <c r="A47" s="9"/>
      <c r="B47" s="9"/>
      <c r="C47" s="9"/>
      <c r="D47" s="9"/>
      <c r="E47" s="12"/>
      <c r="F47" s="9"/>
      <c r="G47" s="9"/>
      <c r="H47" s="9"/>
      <c r="I47" s="9"/>
      <c r="J47" s="9"/>
      <c r="K47" s="12" t="str">
        <f>IF(AND($J47="Yes",$F47="Me",$E47&lt;&gt;""),$E47*(1-'My Order'!$C$6),"")</f>
        <v/>
      </c>
    </row>
    <row r="48" ht="15.75" customHeight="1">
      <c r="A48" s="9"/>
      <c r="B48" s="9"/>
      <c r="C48" s="9"/>
      <c r="D48" s="9"/>
      <c r="E48" s="12"/>
      <c r="F48" s="9"/>
      <c r="G48" s="9"/>
      <c r="H48" s="9"/>
      <c r="I48" s="9"/>
      <c r="J48" s="9"/>
      <c r="K48" s="12" t="str">
        <f>IF(AND($J48="Yes",$F48="Me",$E48&lt;&gt;""),$E48*(1-'My Order'!$C$6),"")</f>
        <v/>
      </c>
    </row>
    <row r="49" ht="15.75" customHeight="1">
      <c r="A49" s="9"/>
      <c r="B49" s="9"/>
      <c r="C49" s="9"/>
      <c r="D49" s="9"/>
      <c r="E49" s="12"/>
      <c r="F49" s="9"/>
      <c r="G49" s="9"/>
      <c r="H49" s="9"/>
      <c r="I49" s="9"/>
      <c r="J49" s="9"/>
      <c r="K49" s="12" t="str">
        <f>IF(AND($J49="Yes",$F49="Me",$E49&lt;&gt;""),$E49*(1-'My Order'!$C$6),"")</f>
        <v/>
      </c>
    </row>
    <row r="50" ht="15.75" customHeight="1">
      <c r="A50" s="9"/>
      <c r="B50" s="9"/>
      <c r="C50" s="9"/>
      <c r="D50" s="9"/>
      <c r="E50" s="12"/>
      <c r="F50" s="9"/>
      <c r="G50" s="9"/>
      <c r="H50" s="9"/>
      <c r="I50" s="9"/>
      <c r="J50" s="9"/>
      <c r="K50" s="12" t="str">
        <f>IF(AND($J50="Yes",$F50="Me",$E50&lt;&gt;""),$E50*(1-'My Order'!$C$6),"")</f>
        <v/>
      </c>
    </row>
    <row r="51" ht="15.75" customHeight="1">
      <c r="A51" s="9"/>
      <c r="B51" s="9"/>
      <c r="C51" s="9"/>
      <c r="D51" s="9"/>
      <c r="E51" s="12"/>
      <c r="F51" s="9"/>
      <c r="G51" s="9"/>
      <c r="H51" s="9"/>
      <c r="I51" s="9"/>
      <c r="J51" s="9"/>
      <c r="K51" s="12" t="str">
        <f>IF(AND($J51="Yes",$F51="Me",$E51&lt;&gt;""),$E51*(1-'My Order'!$C$6),"")</f>
        <v/>
      </c>
    </row>
    <row r="52" ht="15.75" customHeight="1">
      <c r="A52" s="9"/>
      <c r="B52" s="9"/>
      <c r="C52" s="9"/>
      <c r="D52" s="9"/>
      <c r="E52" s="12"/>
      <c r="F52" s="9"/>
      <c r="G52" s="9"/>
      <c r="H52" s="9"/>
      <c r="I52" s="9"/>
      <c r="J52" s="9"/>
      <c r="K52" s="12" t="str">
        <f>IF(AND($J52="Yes",$F52="Me",$E52&lt;&gt;""),$E52*(1-'My Order'!$C$6),"")</f>
        <v/>
      </c>
    </row>
    <row r="53" ht="15.75" customHeight="1">
      <c r="A53" s="9"/>
      <c r="B53" s="9"/>
      <c r="C53" s="9"/>
      <c r="D53" s="9"/>
      <c r="E53" s="12"/>
      <c r="F53" s="9"/>
      <c r="G53" s="9"/>
      <c r="H53" s="9"/>
      <c r="I53" s="9"/>
      <c r="J53" s="9"/>
      <c r="K53" s="12" t="str">
        <f>IF(AND($J53="Yes",$F53="Me",$E53&lt;&gt;""),$E53*(1-'My Order'!$C$6),"")</f>
        <v/>
      </c>
    </row>
    <row r="54" ht="15.75" customHeight="1">
      <c r="A54" s="9"/>
      <c r="B54" s="9"/>
      <c r="C54" s="9"/>
      <c r="D54" s="9"/>
      <c r="E54" s="12"/>
      <c r="F54" s="9"/>
      <c r="G54" s="9"/>
      <c r="H54" s="9"/>
      <c r="I54" s="9"/>
      <c r="J54" s="9"/>
      <c r="K54" s="12" t="str">
        <f>IF(AND($J54="Yes",$F54="Me",$E54&lt;&gt;""),$E54*(1-'My Order'!$C$6),"")</f>
        <v/>
      </c>
    </row>
    <row r="55" ht="15.75" customHeight="1">
      <c r="A55" s="9"/>
      <c r="B55" s="9"/>
      <c r="C55" s="9"/>
      <c r="D55" s="9"/>
      <c r="E55" s="12"/>
      <c r="F55" s="9"/>
      <c r="G55" s="9"/>
      <c r="H55" s="9"/>
      <c r="I55" s="9"/>
      <c r="J55" s="9"/>
      <c r="K55" s="12" t="str">
        <f>IF(AND($J55="Yes",$F55="Me",$E55&lt;&gt;""),$E55*(1-'My Order'!$C$6),"")</f>
        <v/>
      </c>
    </row>
    <row r="56" ht="15.75" customHeight="1">
      <c r="A56" s="9"/>
      <c r="B56" s="9"/>
      <c r="C56" s="9"/>
      <c r="D56" s="9"/>
      <c r="E56" s="12"/>
      <c r="F56" s="9"/>
      <c r="G56" s="9"/>
      <c r="H56" s="9"/>
      <c r="I56" s="9"/>
      <c r="J56" s="9"/>
      <c r="K56" s="12" t="str">
        <f>IF(AND($J56="Yes",$F56="Me",$E56&lt;&gt;""),$E56*(1-'My Order'!$C$6),"")</f>
        <v/>
      </c>
    </row>
    <row r="57" ht="15.75" customHeight="1">
      <c r="A57" s="9"/>
      <c r="B57" s="9"/>
      <c r="C57" s="9"/>
      <c r="D57" s="9"/>
      <c r="E57" s="12"/>
      <c r="F57" s="9"/>
      <c r="G57" s="9"/>
      <c r="H57" s="9"/>
      <c r="I57" s="9"/>
      <c r="J57" s="9"/>
      <c r="K57" s="12" t="str">
        <f>IF(AND($J57="Yes",$F57="Me",$E57&lt;&gt;""),$E57*(1-'My Order'!$C$6),"")</f>
        <v/>
      </c>
    </row>
    <row r="58" ht="15.75" customHeight="1">
      <c r="A58" s="9"/>
      <c r="B58" s="9"/>
      <c r="C58" s="9"/>
      <c r="D58" s="9"/>
      <c r="E58" s="12"/>
      <c r="F58" s="9"/>
      <c r="G58" s="9"/>
      <c r="H58" s="9"/>
      <c r="I58" s="9"/>
      <c r="J58" s="9"/>
      <c r="K58" s="12" t="str">
        <f>IF(AND($J58="Yes",$F58="Me",$E58&lt;&gt;""),$E58*(1-'My Order'!$C$6),"")</f>
        <v/>
      </c>
    </row>
    <row r="59" ht="15.75" customHeight="1">
      <c r="A59" s="9"/>
      <c r="B59" s="9"/>
      <c r="C59" s="9"/>
      <c r="D59" s="9"/>
      <c r="E59" s="12"/>
      <c r="F59" s="9"/>
      <c r="G59" s="9"/>
      <c r="H59" s="9"/>
      <c r="I59" s="9"/>
      <c r="J59" s="9"/>
      <c r="K59" s="12" t="str">
        <f>IF(AND($J59="Yes",$F59="Me",$E59&lt;&gt;""),$E59*(1-'My Order'!$C$6),"")</f>
        <v/>
      </c>
    </row>
    <row r="60" ht="15.75" customHeight="1">
      <c r="A60" s="9"/>
      <c r="B60" s="9"/>
      <c r="C60" s="9"/>
      <c r="D60" s="9"/>
      <c r="E60" s="12"/>
      <c r="F60" s="9"/>
      <c r="G60" s="9"/>
      <c r="H60" s="9"/>
      <c r="I60" s="9"/>
      <c r="J60" s="9"/>
      <c r="K60" s="12" t="str">
        <f>IF(AND($J60="Yes",$F60="Me",$E60&lt;&gt;""),$E60*(1-'My Order'!$C$6),"")</f>
        <v/>
      </c>
    </row>
    <row r="61" ht="15.75" customHeight="1">
      <c r="A61" s="9"/>
      <c r="B61" s="9"/>
      <c r="C61" s="9"/>
      <c r="D61" s="9"/>
      <c r="E61" s="12"/>
      <c r="F61" s="9"/>
      <c r="G61" s="9"/>
      <c r="H61" s="9"/>
      <c r="I61" s="9"/>
      <c r="J61" s="9"/>
      <c r="K61" s="12" t="str">
        <f>IF(AND($J61="Yes",$F61="Me",$E61&lt;&gt;""),$E61*(1-'My Order'!$C$6),"")</f>
        <v/>
      </c>
    </row>
    <row r="62" ht="15.75" customHeight="1">
      <c r="A62" s="9"/>
      <c r="B62" s="9"/>
      <c r="C62" s="9"/>
      <c r="D62" s="9"/>
      <c r="E62" s="12"/>
      <c r="F62" s="9"/>
      <c r="G62" s="9"/>
      <c r="H62" s="9"/>
      <c r="I62" s="9"/>
      <c r="J62" s="9"/>
      <c r="K62" s="12" t="str">
        <f>IF(AND($J62="Yes",$F62="Me",$E62&lt;&gt;""),$E62*(1-'My Order'!$C$6),"")</f>
        <v/>
      </c>
    </row>
    <row r="63" ht="15.75" customHeight="1">
      <c r="A63" s="9"/>
      <c r="B63" s="9"/>
      <c r="C63" s="9"/>
      <c r="D63" s="9"/>
      <c r="E63" s="12"/>
      <c r="F63" s="9"/>
      <c r="G63" s="9"/>
      <c r="H63" s="9"/>
      <c r="I63" s="9"/>
      <c r="J63" s="9"/>
      <c r="K63" s="12" t="str">
        <f>IF(AND($J63="Yes",$F63="Me",$E63&lt;&gt;""),$E63*(1-'My Order'!$C$6),"")</f>
        <v/>
      </c>
    </row>
    <row r="64" ht="15.75" customHeight="1">
      <c r="A64" s="9"/>
      <c r="B64" s="9"/>
      <c r="C64" s="9"/>
      <c r="D64" s="9"/>
      <c r="E64" s="12"/>
      <c r="F64" s="9"/>
      <c r="G64" s="9"/>
      <c r="H64" s="9"/>
      <c r="I64" s="9"/>
      <c r="J64" s="9"/>
      <c r="K64" s="12" t="str">
        <f>IF(AND($J64="Yes",$F64="Me",$E64&lt;&gt;""),$E64*(1-'My Order'!$C$6),"")</f>
        <v/>
      </c>
    </row>
    <row r="65" ht="15.75" customHeight="1">
      <c r="A65" s="9"/>
      <c r="B65" s="9"/>
      <c r="C65" s="9"/>
      <c r="D65" s="9"/>
      <c r="E65" s="12"/>
      <c r="F65" s="9"/>
      <c r="G65" s="9"/>
      <c r="H65" s="9"/>
      <c r="I65" s="9"/>
      <c r="J65" s="9"/>
      <c r="K65" s="12" t="str">
        <f>IF(AND($J65="Yes",$F65="Me",$E65&lt;&gt;""),$E65*(1-'My Order'!$C$6),"")</f>
        <v/>
      </c>
    </row>
    <row r="66" ht="15.75" customHeight="1">
      <c r="A66" s="9"/>
      <c r="B66" s="9"/>
      <c r="C66" s="9"/>
      <c r="D66" s="9"/>
      <c r="E66" s="12"/>
      <c r="F66" s="9"/>
      <c r="G66" s="9"/>
      <c r="H66" s="9"/>
      <c r="I66" s="9"/>
      <c r="J66" s="9"/>
      <c r="K66" s="12" t="str">
        <f>IF(AND($J66="Yes",$F66="Me",$E66&lt;&gt;""),$E66*(1-'My Order'!$C$6),"")</f>
        <v/>
      </c>
    </row>
    <row r="67" ht="15.75" customHeight="1">
      <c r="A67" s="9"/>
      <c r="B67" s="9"/>
      <c r="C67" s="9"/>
      <c r="D67" s="9"/>
      <c r="E67" s="12"/>
      <c r="F67" s="9"/>
      <c r="G67" s="9"/>
      <c r="H67" s="9"/>
      <c r="I67" s="9"/>
      <c r="J67" s="9"/>
      <c r="K67" s="12" t="str">
        <f>IF(AND($J67="Yes",$F67="Me",$E67&lt;&gt;""),$E67*(1-'My Order'!$C$6),"")</f>
        <v/>
      </c>
    </row>
    <row r="68" ht="15.75" customHeight="1">
      <c r="A68" s="9"/>
      <c r="B68" s="9"/>
      <c r="C68" s="9"/>
      <c r="D68" s="9"/>
      <c r="E68" s="12"/>
      <c r="F68" s="9"/>
      <c r="G68" s="9"/>
      <c r="H68" s="9"/>
      <c r="I68" s="9"/>
      <c r="J68" s="9"/>
      <c r="K68" s="12" t="str">
        <f>IF(AND($J68="Yes",$F68="Me",$E68&lt;&gt;""),$E68*(1-'My Order'!$C$6),"")</f>
        <v/>
      </c>
    </row>
    <row r="69" ht="15.75" customHeight="1">
      <c r="A69" s="9"/>
      <c r="B69" s="9"/>
      <c r="C69" s="9"/>
      <c r="D69" s="9"/>
      <c r="E69" s="12"/>
      <c r="F69" s="9"/>
      <c r="G69" s="9"/>
      <c r="H69" s="9"/>
      <c r="I69" s="9"/>
      <c r="J69" s="9"/>
      <c r="K69" s="12" t="str">
        <f>IF(AND($J69="Yes",$F69="Me",$E69&lt;&gt;""),$E69*(1-'My Order'!$C$6),"")</f>
        <v/>
      </c>
    </row>
    <row r="70" ht="15.75" customHeight="1">
      <c r="A70" s="9"/>
      <c r="B70" s="9"/>
      <c r="C70" s="9"/>
      <c r="D70" s="9"/>
      <c r="E70" s="12"/>
      <c r="F70" s="9"/>
      <c r="G70" s="9"/>
      <c r="H70" s="9"/>
      <c r="I70" s="9"/>
      <c r="J70" s="9"/>
      <c r="K70" s="12" t="str">
        <f>IF(AND($J70="Yes",$F70="Me",$E70&lt;&gt;""),$E70*(1-'My Order'!$C$6),"")</f>
        <v/>
      </c>
    </row>
    <row r="71" ht="15.75" customHeight="1">
      <c r="A71" s="9"/>
      <c r="B71" s="9"/>
      <c r="C71" s="9"/>
      <c r="D71" s="9"/>
      <c r="E71" s="12"/>
      <c r="F71" s="9"/>
      <c r="G71" s="9"/>
      <c r="H71" s="9"/>
      <c r="I71" s="9"/>
      <c r="J71" s="9"/>
      <c r="K71" s="12" t="str">
        <f>IF(AND($J71="Yes",$F71="Me",$E71&lt;&gt;""),$E71*(1-'My Order'!$C$6),"")</f>
        <v/>
      </c>
    </row>
    <row r="72" ht="15.75" customHeight="1">
      <c r="A72" s="9"/>
      <c r="B72" s="9"/>
      <c r="C72" s="9"/>
      <c r="D72" s="9"/>
      <c r="E72" s="12"/>
      <c r="F72" s="9"/>
      <c r="G72" s="9"/>
      <c r="H72" s="9"/>
      <c r="I72" s="9"/>
      <c r="J72" s="9"/>
      <c r="K72" s="12" t="str">
        <f>IF(AND($J72="Yes",$F72="Me",$E72&lt;&gt;""),$E72*(1-'My Order'!$C$6),"")</f>
        <v/>
      </c>
    </row>
    <row r="73" ht="15.75" customHeight="1">
      <c r="A73" s="9"/>
      <c r="B73" s="9"/>
      <c r="C73" s="9"/>
      <c r="D73" s="9"/>
      <c r="E73" s="12"/>
      <c r="F73" s="9"/>
      <c r="G73" s="9"/>
      <c r="H73" s="9"/>
      <c r="I73" s="9"/>
      <c r="J73" s="9"/>
      <c r="K73" s="12" t="str">
        <f>IF(AND($J73="Yes",$F73="Me",$E73&lt;&gt;""),$E73*(1-'My Order'!$C$6),"")</f>
        <v/>
      </c>
    </row>
    <row r="74" ht="15.75" customHeight="1">
      <c r="A74" s="9"/>
      <c r="B74" s="9"/>
      <c r="C74" s="9"/>
      <c r="D74" s="9"/>
      <c r="E74" s="12"/>
      <c r="F74" s="9"/>
      <c r="G74" s="9"/>
      <c r="H74" s="9"/>
      <c r="I74" s="9"/>
      <c r="J74" s="9"/>
      <c r="K74" s="12" t="str">
        <f>IF(AND($J74="Yes",$F74="Me",$E74&lt;&gt;""),$E74*(1-'My Order'!$C$6),"")</f>
        <v/>
      </c>
    </row>
    <row r="75" ht="15.75" customHeight="1">
      <c r="A75" s="9"/>
      <c r="B75" s="9"/>
      <c r="C75" s="9"/>
      <c r="D75" s="9"/>
      <c r="E75" s="12"/>
      <c r="F75" s="9"/>
      <c r="G75" s="9"/>
      <c r="H75" s="9"/>
      <c r="I75" s="9"/>
      <c r="J75" s="9"/>
      <c r="K75" s="12" t="str">
        <f>IF(AND($J75="Yes",$F75="Me",$E75&lt;&gt;""),$E75*(1-'My Order'!$C$6),"")</f>
        <v/>
      </c>
    </row>
    <row r="76" ht="15.75" customHeight="1">
      <c r="A76" s="9"/>
      <c r="B76" s="9"/>
      <c r="C76" s="9"/>
      <c r="D76" s="9"/>
      <c r="E76" s="12"/>
      <c r="F76" s="9"/>
      <c r="G76" s="9"/>
      <c r="H76" s="9"/>
      <c r="I76" s="9"/>
      <c r="J76" s="9"/>
      <c r="K76" s="12" t="str">
        <f>IF(AND($J76="Yes",$F76="Me",$E76&lt;&gt;""),$E76*(1-'My Order'!$C$6),"")</f>
        <v/>
      </c>
    </row>
    <row r="77" ht="15.75" customHeight="1">
      <c r="A77" s="9"/>
      <c r="B77" s="9"/>
      <c r="C77" s="9"/>
      <c r="D77" s="9"/>
      <c r="E77" s="12"/>
      <c r="F77" s="9"/>
      <c r="G77" s="9"/>
      <c r="H77" s="9"/>
      <c r="I77" s="9"/>
      <c r="J77" s="9"/>
      <c r="K77" s="12" t="str">
        <f>IF(AND($J77="Yes",$F77="Me",$E77&lt;&gt;""),$E77*(1-'My Order'!$C$6),"")</f>
        <v/>
      </c>
    </row>
    <row r="78" ht="15.75" customHeight="1">
      <c r="A78" s="9"/>
      <c r="B78" s="9"/>
      <c r="C78" s="9"/>
      <c r="D78" s="9"/>
      <c r="E78" s="12"/>
      <c r="F78" s="9"/>
      <c r="G78" s="9"/>
      <c r="H78" s="9"/>
      <c r="I78" s="9"/>
      <c r="J78" s="9"/>
      <c r="K78" s="12" t="str">
        <f>IF(AND($J78="Yes",$F78="Me",$E78&lt;&gt;""),$E78*(1-'My Order'!$C$6),"")</f>
        <v/>
      </c>
    </row>
    <row r="79" ht="15.75" customHeight="1">
      <c r="A79" s="9"/>
      <c r="B79" s="9"/>
      <c r="C79" s="9"/>
      <c r="D79" s="9"/>
      <c r="E79" s="12"/>
      <c r="F79" s="9"/>
      <c r="G79" s="9"/>
      <c r="H79" s="9"/>
      <c r="I79" s="9"/>
      <c r="J79" s="9"/>
      <c r="K79" s="12" t="str">
        <f>IF(AND($J79="Yes",$F79="Me",$E79&lt;&gt;""),$E79*(1-'My Order'!$C$6),"")</f>
        <v/>
      </c>
    </row>
    <row r="80" ht="15.75" customHeight="1">
      <c r="A80" s="9"/>
      <c r="B80" s="9"/>
      <c r="C80" s="9"/>
      <c r="D80" s="9"/>
      <c r="E80" s="12"/>
      <c r="F80" s="9"/>
      <c r="G80" s="9"/>
      <c r="H80" s="9"/>
      <c r="I80" s="9"/>
      <c r="J80" s="9"/>
      <c r="K80" s="12" t="str">
        <f>IF(AND($J80="Yes",$F80="Me",$E80&lt;&gt;""),$E80*(1-'My Order'!$C$6),"")</f>
        <v/>
      </c>
    </row>
    <row r="81" ht="15.75" customHeight="1">
      <c r="A81" s="9"/>
      <c r="B81" s="9"/>
      <c r="C81" s="9"/>
      <c r="D81" s="9"/>
      <c r="E81" s="12"/>
      <c r="F81" s="9"/>
      <c r="G81" s="9"/>
      <c r="H81" s="9"/>
      <c r="I81" s="9"/>
      <c r="J81" s="9"/>
      <c r="K81" s="12" t="str">
        <f>IF(AND($J81="Yes",$F81="Me",$E81&lt;&gt;""),$E81*(1-'My Order'!$C$6),"")</f>
        <v/>
      </c>
    </row>
    <row r="82" ht="15.75" customHeight="1">
      <c r="A82" s="9"/>
      <c r="B82" s="9"/>
      <c r="C82" s="9"/>
      <c r="D82" s="9"/>
      <c r="E82" s="12"/>
      <c r="F82" s="9"/>
      <c r="G82" s="9"/>
      <c r="H82" s="9"/>
      <c r="I82" s="9"/>
      <c r="J82" s="9"/>
      <c r="K82" s="12" t="str">
        <f>IF(AND($J82="Yes",$F82="Me",$E82&lt;&gt;""),$E82*(1-'My Order'!$C$6),"")</f>
        <v/>
      </c>
    </row>
    <row r="83" ht="15.75" customHeight="1">
      <c r="A83" s="9"/>
      <c r="B83" s="9"/>
      <c r="C83" s="9"/>
      <c r="D83" s="9"/>
      <c r="E83" s="12"/>
      <c r="F83" s="9"/>
      <c r="G83" s="9"/>
      <c r="H83" s="9"/>
      <c r="I83" s="9"/>
      <c r="J83" s="9"/>
      <c r="K83" s="12" t="str">
        <f>IF(AND($J83="Yes",$F83="Me",$E83&lt;&gt;""),$E83*(1-'My Order'!$C$6),"")</f>
        <v/>
      </c>
    </row>
    <row r="84" ht="15.75" customHeight="1">
      <c r="A84" s="9"/>
      <c r="B84" s="9"/>
      <c r="C84" s="9"/>
      <c r="D84" s="9"/>
      <c r="E84" s="12"/>
      <c r="F84" s="9"/>
      <c r="G84" s="9"/>
      <c r="H84" s="9"/>
      <c r="I84" s="9"/>
      <c r="J84" s="9"/>
      <c r="K84" s="12" t="str">
        <f>IF(AND($J84="Yes",$F84="Me",$E84&lt;&gt;""),$E84*(1-'My Order'!$C$6),"")</f>
        <v/>
      </c>
    </row>
    <row r="85" ht="15.75" customHeight="1">
      <c r="A85" s="9"/>
      <c r="B85" s="9"/>
      <c r="C85" s="9"/>
      <c r="D85" s="9"/>
      <c r="E85" s="12"/>
      <c r="F85" s="9"/>
      <c r="G85" s="9"/>
      <c r="H85" s="9"/>
      <c r="I85" s="9"/>
      <c r="J85" s="9"/>
      <c r="K85" s="12" t="str">
        <f>IF(AND($J85="Yes",$F85="Me",$E85&lt;&gt;""),$E85*(1-'My Order'!$C$6),"")</f>
        <v/>
      </c>
    </row>
    <row r="86" ht="15.75" customHeight="1">
      <c r="A86" s="9"/>
      <c r="B86" s="9"/>
      <c r="C86" s="9"/>
      <c r="D86" s="9"/>
      <c r="E86" s="12"/>
      <c r="F86" s="9"/>
      <c r="G86" s="9"/>
      <c r="H86" s="9"/>
      <c r="I86" s="9"/>
      <c r="J86" s="9"/>
      <c r="K86" s="12" t="str">
        <f>IF(AND($J86="Yes",$F86="Me",$E86&lt;&gt;""),$E86*(1-'My Order'!$C$6),"")</f>
        <v/>
      </c>
    </row>
    <row r="87" ht="15.75" customHeight="1">
      <c r="A87" s="9"/>
      <c r="B87" s="9"/>
      <c r="C87" s="9"/>
      <c r="D87" s="9"/>
      <c r="E87" s="12"/>
      <c r="F87" s="9"/>
      <c r="G87" s="9"/>
      <c r="H87" s="9"/>
      <c r="I87" s="9"/>
      <c r="J87" s="9"/>
      <c r="K87" s="12" t="str">
        <f>IF(AND($J87="Yes",$F87="Me",$E87&lt;&gt;""),$E87*(1-'My Order'!$C$6),"")</f>
        <v/>
      </c>
    </row>
    <row r="88" ht="15.75" customHeight="1">
      <c r="A88" s="9"/>
      <c r="B88" s="9"/>
      <c r="C88" s="9"/>
      <c r="D88" s="9"/>
      <c r="E88" s="12"/>
      <c r="F88" s="9"/>
      <c r="G88" s="9"/>
      <c r="H88" s="9"/>
      <c r="I88" s="9"/>
      <c r="J88" s="9"/>
      <c r="K88" s="12" t="str">
        <f>IF(AND($J88="Yes",$F88="Me",$E88&lt;&gt;""),$E88*(1-'My Order'!$C$6),"")</f>
        <v/>
      </c>
    </row>
    <row r="89" ht="15.75" customHeight="1">
      <c r="A89" s="9"/>
      <c r="B89" s="9"/>
      <c r="C89" s="9"/>
      <c r="D89" s="9"/>
      <c r="E89" s="12"/>
      <c r="F89" s="9"/>
      <c r="G89" s="9"/>
      <c r="H89" s="9"/>
      <c r="I89" s="9"/>
      <c r="J89" s="9"/>
      <c r="K89" s="12" t="str">
        <f>IF(AND($J89="Yes",$F89="Me",$E89&lt;&gt;""),$E89*(1-'My Order'!$C$6),"")</f>
        <v/>
      </c>
    </row>
    <row r="90" ht="15.75" customHeight="1">
      <c r="A90" s="9"/>
      <c r="B90" s="9"/>
      <c r="C90" s="9"/>
      <c r="D90" s="9"/>
      <c r="E90" s="12"/>
      <c r="F90" s="9"/>
      <c r="G90" s="9"/>
      <c r="H90" s="9"/>
      <c r="I90" s="9"/>
      <c r="J90" s="9"/>
      <c r="K90" s="12" t="str">
        <f>IF(AND($J90="Yes",$F90="Me",$E90&lt;&gt;""),$E90*(1-'My Order'!$C$6),"")</f>
        <v/>
      </c>
    </row>
    <row r="91" ht="15.75" customHeight="1">
      <c r="A91" s="9"/>
      <c r="B91" s="9"/>
      <c r="C91" s="9"/>
      <c r="D91" s="9"/>
      <c r="E91" s="12"/>
      <c r="F91" s="9"/>
      <c r="G91" s="9"/>
      <c r="H91" s="9"/>
      <c r="I91" s="9"/>
      <c r="J91" s="9"/>
      <c r="K91" s="12" t="str">
        <f>IF(AND($J91="Yes",$F91="Me",$E91&lt;&gt;""),$E91*(1-'My Order'!$C$6),"")</f>
        <v/>
      </c>
    </row>
    <row r="92" ht="15.75" customHeight="1">
      <c r="A92" s="9"/>
      <c r="B92" s="9"/>
      <c r="C92" s="9"/>
      <c r="D92" s="9"/>
      <c r="E92" s="12"/>
      <c r="F92" s="9"/>
      <c r="G92" s="9"/>
      <c r="H92" s="9"/>
      <c r="I92" s="9"/>
      <c r="J92" s="9"/>
      <c r="K92" s="12" t="str">
        <f>IF(AND($J92="Yes",$F92="Me",$E92&lt;&gt;""),$E92*(1-'My Order'!$C$6),"")</f>
        <v/>
      </c>
    </row>
    <row r="93" ht="15.75" customHeight="1">
      <c r="A93" s="9"/>
      <c r="B93" s="9"/>
      <c r="C93" s="9"/>
      <c r="D93" s="9"/>
      <c r="E93" s="12"/>
      <c r="F93" s="9"/>
      <c r="G93" s="9"/>
      <c r="H93" s="9"/>
      <c r="I93" s="9"/>
      <c r="J93" s="9"/>
      <c r="K93" s="12" t="str">
        <f>IF(AND($J93="Yes",$F93="Me",$E93&lt;&gt;""),$E93*(1-'My Order'!$C$6),"")</f>
        <v/>
      </c>
    </row>
    <row r="94" ht="15.75" customHeight="1">
      <c r="A94" s="9"/>
      <c r="B94" s="9"/>
      <c r="C94" s="9"/>
      <c r="D94" s="9"/>
      <c r="E94" s="12"/>
      <c r="F94" s="9"/>
      <c r="G94" s="9"/>
      <c r="H94" s="9"/>
      <c r="I94" s="9"/>
      <c r="J94" s="9"/>
      <c r="K94" s="12" t="str">
        <f>IF(AND($J94="Yes",$F94="Me",$E94&lt;&gt;""),$E94*(1-'My Order'!$C$6),"")</f>
        <v/>
      </c>
    </row>
    <row r="95" ht="15.75" customHeight="1">
      <c r="A95" s="9"/>
      <c r="B95" s="9"/>
      <c r="C95" s="9"/>
      <c r="D95" s="9"/>
      <c r="E95" s="12"/>
      <c r="F95" s="9"/>
      <c r="G95" s="9"/>
      <c r="H95" s="9"/>
      <c r="I95" s="9"/>
      <c r="J95" s="9"/>
      <c r="K95" s="12" t="str">
        <f>IF(AND($J95="Yes",$F95="Me",$E95&lt;&gt;""),$E95*(1-'My Order'!$C$6),"")</f>
        <v/>
      </c>
    </row>
    <row r="96" ht="15.75" customHeight="1">
      <c r="A96" s="9"/>
      <c r="B96" s="9"/>
      <c r="C96" s="9"/>
      <c r="D96" s="9"/>
      <c r="E96" s="12"/>
      <c r="F96" s="9"/>
      <c r="G96" s="9"/>
      <c r="H96" s="9"/>
      <c r="I96" s="9"/>
      <c r="J96" s="9"/>
      <c r="K96" s="12" t="str">
        <f>IF(AND($J96="Yes",$F96="Me",$E96&lt;&gt;""),$E96*(1-'My Order'!$C$6),"")</f>
        <v/>
      </c>
    </row>
    <row r="97" ht="15.75" customHeight="1">
      <c r="A97" s="9"/>
      <c r="B97" s="9"/>
      <c r="C97" s="9"/>
      <c r="D97" s="9"/>
      <c r="E97" s="12"/>
      <c r="F97" s="9"/>
      <c r="G97" s="9"/>
      <c r="H97" s="9"/>
      <c r="I97" s="9"/>
      <c r="J97" s="9"/>
      <c r="K97" s="12" t="str">
        <f>IF(AND($J97="Yes",$F97="Me",$E97&lt;&gt;""),$E97*(1-'My Order'!$C$6),"")</f>
        <v/>
      </c>
    </row>
    <row r="98" ht="15.75" customHeight="1">
      <c r="A98" s="9"/>
      <c r="B98" s="9"/>
      <c r="C98" s="9"/>
      <c r="D98" s="9"/>
      <c r="E98" s="12"/>
      <c r="F98" s="9"/>
      <c r="G98" s="9"/>
      <c r="H98" s="9"/>
      <c r="I98" s="9"/>
      <c r="J98" s="9"/>
      <c r="K98" s="12" t="str">
        <f>IF(AND($J98="Yes",$F98="Me",$E98&lt;&gt;""),$E98*(1-'My Order'!$C$6),"")</f>
        <v/>
      </c>
    </row>
    <row r="99" ht="15.75" customHeight="1">
      <c r="A99" s="9"/>
      <c r="B99" s="9"/>
      <c r="C99" s="9"/>
      <c r="D99" s="9"/>
      <c r="E99" s="12"/>
      <c r="F99" s="9"/>
      <c r="G99" s="9"/>
      <c r="H99" s="9"/>
      <c r="I99" s="9"/>
      <c r="J99" s="9"/>
      <c r="K99" s="12" t="str">
        <f>IF(AND($J99="Yes",$F99="Me",$E99&lt;&gt;""),$E99*(1-'My Order'!$C$6),"")</f>
        <v/>
      </c>
    </row>
    <row r="100" ht="15.75" customHeight="1">
      <c r="A100" s="9"/>
      <c r="B100" s="9"/>
      <c r="C100" s="9"/>
      <c r="D100" s="9"/>
      <c r="E100" s="12"/>
      <c r="F100" s="9"/>
      <c r="G100" s="9"/>
      <c r="H100" s="9"/>
      <c r="I100" s="9"/>
      <c r="J100" s="9"/>
      <c r="K100" s="12" t="str">
        <f>IF(AND($J100="Yes",$F100="Me",$E100&lt;&gt;""),$E100*(1-'My Order'!$C$6),"")</f>
        <v/>
      </c>
    </row>
    <row r="101" ht="15.75" customHeight="1">
      <c r="A101" s="9"/>
      <c r="B101" s="9"/>
      <c r="C101" s="9"/>
      <c r="D101" s="9"/>
      <c r="E101" s="12"/>
      <c r="F101" s="9"/>
      <c r="G101" s="9"/>
      <c r="H101" s="9"/>
      <c r="I101" s="9"/>
      <c r="J101" s="9"/>
      <c r="K101" s="12" t="str">
        <f>IF(AND($J101="Yes",$F101="Me",$E101&lt;&gt;""),$E101*(1-'My Order'!$C$6),"")</f>
        <v/>
      </c>
    </row>
    <row r="102" ht="15.75" customHeight="1">
      <c r="A102" s="9"/>
      <c r="B102" s="9"/>
      <c r="C102" s="9"/>
      <c r="D102" s="9"/>
      <c r="E102" s="12"/>
      <c r="F102" s="9"/>
      <c r="G102" s="9"/>
      <c r="H102" s="9"/>
      <c r="I102" s="9"/>
      <c r="J102" s="9"/>
      <c r="K102" s="12" t="str">
        <f>IF(AND($J102="Yes",$F102="Me",$E102&lt;&gt;""),$E102*(1-'My Order'!$C$6),"")</f>
        <v/>
      </c>
    </row>
    <row r="103" ht="15.75" customHeight="1">
      <c r="A103" s="9"/>
      <c r="B103" s="9"/>
      <c r="C103" s="9"/>
      <c r="D103" s="9"/>
      <c r="E103" s="12"/>
      <c r="F103" s="9"/>
      <c r="G103" s="9"/>
      <c r="H103" s="9"/>
      <c r="I103" s="9"/>
      <c r="J103" s="9"/>
      <c r="K103" s="12" t="str">
        <f>IF(AND($J103="Yes",$F103="Me",$E103&lt;&gt;""),$E103*(1-'My Order'!$C$6),"")</f>
        <v/>
      </c>
    </row>
    <row r="104" ht="15.75" customHeight="1">
      <c r="A104" s="9"/>
      <c r="B104" s="9"/>
      <c r="C104" s="9"/>
      <c r="D104" s="9"/>
      <c r="E104" s="12"/>
      <c r="F104" s="9"/>
      <c r="G104" s="9"/>
      <c r="H104" s="9"/>
      <c r="I104" s="9"/>
      <c r="J104" s="9"/>
      <c r="K104" s="12" t="str">
        <f>IF(AND($J104="Yes",$F104="Me",$E104&lt;&gt;""),$E104*(1-'My Order'!$C$6),"")</f>
        <v/>
      </c>
    </row>
    <row r="105" ht="15.75" customHeight="1">
      <c r="A105" s="9"/>
      <c r="B105" s="9"/>
      <c r="C105" s="9"/>
      <c r="D105" s="9"/>
      <c r="E105" s="12"/>
      <c r="F105" s="9"/>
      <c r="G105" s="9"/>
      <c r="H105" s="9"/>
      <c r="I105" s="9"/>
      <c r="J105" s="9"/>
      <c r="K105" s="12" t="str">
        <f>IF(AND($J105="Yes",$F105="Me",$E105&lt;&gt;""),$E105*(1-'My Order'!$C$6),"")</f>
        <v/>
      </c>
    </row>
    <row r="106" ht="15.75" customHeight="1">
      <c r="A106" s="9"/>
      <c r="B106" s="9"/>
      <c r="C106" s="9"/>
      <c r="D106" s="9"/>
      <c r="E106" s="12"/>
      <c r="F106" s="9"/>
      <c r="G106" s="9"/>
      <c r="H106" s="9"/>
      <c r="I106" s="9"/>
      <c r="J106" s="9"/>
      <c r="K106" s="12" t="str">
        <f>IF(AND($J106="Yes",$F106="Me",$E106&lt;&gt;""),$E106*(1-'My Order'!$C$6),"")</f>
        <v/>
      </c>
    </row>
    <row r="107" ht="15.75" customHeight="1">
      <c r="A107" s="9"/>
      <c r="B107" s="9"/>
      <c r="C107" s="9"/>
      <c r="D107" s="9"/>
      <c r="E107" s="12"/>
      <c r="F107" s="9"/>
      <c r="G107" s="9"/>
      <c r="H107" s="9"/>
      <c r="I107" s="9"/>
      <c r="J107" s="9"/>
      <c r="K107" s="12" t="str">
        <f>IF(AND($J107="Yes",$F107="Me",$E107&lt;&gt;""),$E107*(1-'My Order'!$C$6),"")</f>
        <v/>
      </c>
    </row>
    <row r="108" ht="15.75" customHeight="1">
      <c r="A108" s="9"/>
      <c r="B108" s="9"/>
      <c r="C108" s="9"/>
      <c r="D108" s="9"/>
      <c r="E108" s="12"/>
      <c r="F108" s="9"/>
      <c r="G108" s="9"/>
      <c r="H108" s="9"/>
      <c r="I108" s="9"/>
      <c r="J108" s="9"/>
      <c r="K108" s="12" t="str">
        <f>IF(AND($J108="Yes",$F108="Me",$E108&lt;&gt;""),$E108*(1-'My Order'!$C$6),"")</f>
        <v/>
      </c>
    </row>
    <row r="109" ht="15.75" customHeight="1">
      <c r="A109" s="9"/>
      <c r="B109" s="9"/>
      <c r="C109" s="9"/>
      <c r="D109" s="9"/>
      <c r="E109" s="12"/>
      <c r="F109" s="9"/>
      <c r="G109" s="9"/>
      <c r="H109" s="9"/>
      <c r="I109" s="9"/>
      <c r="J109" s="9"/>
      <c r="K109" s="12" t="str">
        <f>IF(AND($J109="Yes",$F109="Me",$E109&lt;&gt;""),$E109*(1-'My Order'!$C$6),"")</f>
        <v/>
      </c>
    </row>
    <row r="110" ht="15.75" customHeight="1">
      <c r="A110" s="9"/>
      <c r="B110" s="9"/>
      <c r="C110" s="9"/>
      <c r="D110" s="9"/>
      <c r="E110" s="12"/>
      <c r="F110" s="9"/>
      <c r="G110" s="9"/>
      <c r="H110" s="9"/>
      <c r="I110" s="9"/>
      <c r="J110" s="9"/>
      <c r="K110" s="12" t="str">
        <f>IF(AND($J110="Yes",$F110="Me",$E110&lt;&gt;""),$E110*(1-'My Order'!$C$6),"")</f>
        <v/>
      </c>
    </row>
    <row r="111" ht="15.75" customHeight="1">
      <c r="A111" s="9"/>
      <c r="B111" s="9"/>
      <c r="C111" s="9"/>
      <c r="D111" s="9"/>
      <c r="E111" s="12"/>
      <c r="F111" s="9"/>
      <c r="G111" s="9"/>
      <c r="H111" s="9"/>
      <c r="I111" s="9"/>
      <c r="J111" s="9"/>
      <c r="K111" s="12" t="str">
        <f>IF(AND($J111="Yes",$F111="Me",$E111&lt;&gt;""),$E111*(1-'My Order'!$C$6),"")</f>
        <v/>
      </c>
    </row>
    <row r="112" ht="15.75" customHeight="1">
      <c r="A112" s="9"/>
      <c r="B112" s="9"/>
      <c r="C112" s="9"/>
      <c r="D112" s="9"/>
      <c r="E112" s="12"/>
      <c r="F112" s="9"/>
      <c r="G112" s="9"/>
      <c r="H112" s="9"/>
      <c r="I112" s="9"/>
      <c r="J112" s="9"/>
      <c r="K112" s="12" t="str">
        <f>IF(AND($J112="Yes",$F112="Me",$E112&lt;&gt;""),$E112*(1-'My Order'!$C$6),"")</f>
        <v/>
      </c>
    </row>
    <row r="113" ht="15.75" customHeight="1">
      <c r="A113" s="9"/>
      <c r="B113" s="9"/>
      <c r="C113" s="9"/>
      <c r="D113" s="9"/>
      <c r="E113" s="12"/>
      <c r="F113" s="9"/>
      <c r="G113" s="9"/>
      <c r="H113" s="9"/>
      <c r="I113" s="9"/>
      <c r="J113" s="9"/>
      <c r="K113" s="12" t="str">
        <f>IF(AND($J113="Yes",$F113="Me",$E113&lt;&gt;""),$E113*(1-'My Order'!$C$6),"")</f>
        <v/>
      </c>
    </row>
    <row r="114" ht="15.75" customHeight="1">
      <c r="A114" s="9"/>
      <c r="B114" s="9"/>
      <c r="C114" s="9"/>
      <c r="D114" s="9"/>
      <c r="E114" s="12"/>
      <c r="F114" s="9"/>
      <c r="G114" s="9"/>
      <c r="H114" s="9"/>
      <c r="I114" s="9"/>
      <c r="J114" s="9"/>
      <c r="K114" s="12" t="str">
        <f>IF(AND($J114="Yes",$F114="Me",$E114&lt;&gt;""),$E114*(1-'My Order'!$C$6),"")</f>
        <v/>
      </c>
    </row>
    <row r="115" ht="15.75" customHeight="1">
      <c r="A115" s="9"/>
      <c r="B115" s="9"/>
      <c r="C115" s="9"/>
      <c r="D115" s="9"/>
      <c r="E115" s="12"/>
      <c r="F115" s="9"/>
      <c r="G115" s="9"/>
      <c r="H115" s="9"/>
      <c r="I115" s="9"/>
      <c r="J115" s="9"/>
      <c r="K115" s="12" t="str">
        <f>IF(AND($J115="Yes",$F115="Me",$E115&lt;&gt;""),$E115*(1-'My Order'!$C$6),"")</f>
        <v/>
      </c>
    </row>
    <row r="116" ht="15.75" customHeight="1">
      <c r="A116" s="9"/>
      <c r="B116" s="9"/>
      <c r="C116" s="9"/>
      <c r="D116" s="9"/>
      <c r="E116" s="12"/>
      <c r="F116" s="9"/>
      <c r="G116" s="9"/>
      <c r="H116" s="9"/>
      <c r="I116" s="9"/>
      <c r="J116" s="9"/>
      <c r="K116" s="12" t="str">
        <f>IF(AND($J116="Yes",$F116="Me",$E116&lt;&gt;""),$E116*(1-'My Order'!$C$6),"")</f>
        <v/>
      </c>
    </row>
    <row r="117" ht="15.75" customHeight="1">
      <c r="A117" s="9"/>
      <c r="B117" s="9"/>
      <c r="C117" s="9"/>
      <c r="D117" s="9"/>
      <c r="E117" s="12"/>
      <c r="F117" s="9"/>
      <c r="G117" s="9"/>
      <c r="H117" s="9"/>
      <c r="I117" s="9"/>
      <c r="J117" s="9"/>
      <c r="K117" s="12" t="str">
        <f>IF(AND($J117="Yes",$F117="Me",$E117&lt;&gt;""),$E117*(1-'My Order'!$C$6),"")</f>
        <v/>
      </c>
    </row>
    <row r="118" ht="15.75" customHeight="1">
      <c r="A118" s="9"/>
      <c r="B118" s="9"/>
      <c r="C118" s="9"/>
      <c r="D118" s="9"/>
      <c r="E118" s="12"/>
      <c r="F118" s="9"/>
      <c r="G118" s="9"/>
      <c r="H118" s="9"/>
      <c r="I118" s="9"/>
      <c r="J118" s="9"/>
      <c r="K118" s="12" t="str">
        <f>IF(AND($J118="Yes",$F118="Me",$E118&lt;&gt;""),$E118*(1-'My Order'!$C$6),"")</f>
        <v/>
      </c>
    </row>
    <row r="119" ht="15.75" customHeight="1">
      <c r="A119" s="9"/>
      <c r="B119" s="9"/>
      <c r="C119" s="9"/>
      <c r="D119" s="9"/>
      <c r="E119" s="12"/>
      <c r="F119" s="9"/>
      <c r="G119" s="9"/>
      <c r="H119" s="9"/>
      <c r="I119" s="9"/>
      <c r="J119" s="9"/>
      <c r="K119" s="12" t="str">
        <f>IF(AND($J119="Yes",$F119="Me",$E119&lt;&gt;""),$E119*(1-'My Order'!$C$6),"")</f>
        <v/>
      </c>
    </row>
    <row r="120" ht="15.75" customHeight="1">
      <c r="A120" s="9"/>
      <c r="B120" s="9"/>
      <c r="C120" s="9"/>
      <c r="D120" s="9"/>
      <c r="E120" s="12"/>
      <c r="F120" s="9"/>
      <c r="G120" s="9"/>
      <c r="H120" s="9"/>
      <c r="I120" s="9"/>
      <c r="J120" s="9"/>
      <c r="K120" s="12" t="str">
        <f>IF(AND($J120="Yes",$F120="Me",$E120&lt;&gt;""),$E120*(1-'My Order'!$C$6),"")</f>
        <v/>
      </c>
    </row>
    <row r="121" ht="15.75" customHeight="1">
      <c r="A121" s="9"/>
      <c r="B121" s="9"/>
      <c r="C121" s="9"/>
      <c r="D121" s="9"/>
      <c r="E121" s="12"/>
      <c r="F121" s="9"/>
      <c r="G121" s="9"/>
      <c r="H121" s="9"/>
      <c r="I121" s="9"/>
      <c r="J121" s="9"/>
      <c r="K121" s="12" t="str">
        <f>IF(AND($J121="Yes",$F121="Me",$E121&lt;&gt;""),$E121*(1-'My Order'!$C$6),"")</f>
        <v/>
      </c>
    </row>
    <row r="122" ht="15.75" customHeight="1">
      <c r="A122" s="9"/>
      <c r="B122" s="9"/>
      <c r="C122" s="9"/>
      <c r="D122" s="9"/>
      <c r="E122" s="12"/>
      <c r="F122" s="9"/>
      <c r="G122" s="9"/>
      <c r="H122" s="9"/>
      <c r="I122" s="9"/>
      <c r="J122" s="9"/>
      <c r="K122" s="12" t="str">
        <f>IF(AND($J122="Yes",$F122="Me",$E122&lt;&gt;""),$E122*(1-'My Order'!$C$6),"")</f>
        <v/>
      </c>
    </row>
    <row r="123" ht="15.75" customHeight="1">
      <c r="A123" s="9"/>
      <c r="B123" s="9"/>
      <c r="C123" s="9"/>
      <c r="D123" s="9"/>
      <c r="E123" s="12"/>
      <c r="F123" s="9"/>
      <c r="G123" s="9"/>
      <c r="H123" s="9"/>
      <c r="I123" s="9"/>
      <c r="J123" s="9"/>
      <c r="K123" s="12" t="str">
        <f>IF(AND($J123="Yes",$F123="Me",$E123&lt;&gt;""),$E123*(1-'My Order'!$C$6),"")</f>
        <v/>
      </c>
    </row>
    <row r="124" ht="15.75" customHeight="1">
      <c r="A124" s="9"/>
      <c r="B124" s="9"/>
      <c r="C124" s="9"/>
      <c r="D124" s="9"/>
      <c r="E124" s="12"/>
      <c r="F124" s="9"/>
      <c r="G124" s="9"/>
      <c r="H124" s="9"/>
      <c r="I124" s="9"/>
      <c r="J124" s="9"/>
      <c r="K124" s="12" t="str">
        <f>IF(AND($J124="Yes",$F124="Me",$E124&lt;&gt;""),$E124*(1-'My Order'!$C$6),"")</f>
        <v/>
      </c>
    </row>
    <row r="125" ht="15.75" customHeight="1">
      <c r="A125" s="9"/>
      <c r="B125" s="9"/>
      <c r="C125" s="9"/>
      <c r="D125" s="9"/>
      <c r="E125" s="12"/>
      <c r="F125" s="9"/>
      <c r="G125" s="9"/>
      <c r="H125" s="9"/>
      <c r="I125" s="9"/>
      <c r="J125" s="9"/>
      <c r="K125" s="12" t="str">
        <f>IF(AND($J125="Yes",$F125="Me",$E125&lt;&gt;""),$E125*(1-'My Order'!$C$6),"")</f>
        <v/>
      </c>
    </row>
    <row r="126" ht="15.75" customHeight="1">
      <c r="A126" s="9"/>
      <c r="B126" s="9"/>
      <c r="C126" s="9"/>
      <c r="D126" s="9"/>
      <c r="E126" s="12"/>
      <c r="F126" s="9"/>
      <c r="G126" s="9"/>
      <c r="H126" s="9"/>
      <c r="I126" s="9"/>
      <c r="J126" s="9"/>
      <c r="K126" s="12" t="str">
        <f>IF(AND($J126="Yes",$F126="Me",$E126&lt;&gt;""),$E126*(1-'My Order'!$C$6),"")</f>
        <v/>
      </c>
    </row>
    <row r="127" ht="15.75" customHeight="1">
      <c r="A127" s="9"/>
      <c r="B127" s="9"/>
      <c r="C127" s="9"/>
      <c r="D127" s="9"/>
      <c r="E127" s="12"/>
      <c r="F127" s="9"/>
      <c r="G127" s="9"/>
      <c r="H127" s="9"/>
      <c r="I127" s="9"/>
      <c r="J127" s="9"/>
      <c r="K127" s="12" t="str">
        <f>IF(AND($J127="Yes",$F127="Me",$E127&lt;&gt;""),$E127*(1-'My Order'!$C$6),"")</f>
        <v/>
      </c>
    </row>
    <row r="128" ht="15.75" customHeight="1">
      <c r="A128" s="9"/>
      <c r="B128" s="9"/>
      <c r="C128" s="9"/>
      <c r="D128" s="9"/>
      <c r="E128" s="12"/>
      <c r="F128" s="9"/>
      <c r="G128" s="9"/>
      <c r="H128" s="9"/>
      <c r="I128" s="9"/>
      <c r="J128" s="9"/>
      <c r="K128" s="12" t="str">
        <f>IF(AND($J128="Yes",$F128="Me",$E128&lt;&gt;""),$E128*(1-'My Order'!$C$6),"")</f>
        <v/>
      </c>
    </row>
    <row r="129" ht="15.75" customHeight="1">
      <c r="A129" s="9"/>
      <c r="B129" s="9"/>
      <c r="C129" s="9"/>
      <c r="D129" s="9"/>
      <c r="E129" s="12"/>
      <c r="F129" s="9"/>
      <c r="G129" s="9"/>
      <c r="H129" s="9"/>
      <c r="I129" s="9"/>
      <c r="J129" s="9"/>
      <c r="K129" s="12" t="str">
        <f>IF(AND($J129="Yes",$F129="Me",$E129&lt;&gt;""),$E129*(1-'My Order'!$C$6),"")</f>
        <v/>
      </c>
    </row>
    <row r="130" ht="15.75" customHeight="1">
      <c r="A130" s="9"/>
      <c r="B130" s="9"/>
      <c r="C130" s="9"/>
      <c r="D130" s="9"/>
      <c r="E130" s="12"/>
      <c r="F130" s="9"/>
      <c r="G130" s="9"/>
      <c r="H130" s="9"/>
      <c r="I130" s="9"/>
      <c r="J130" s="9"/>
      <c r="K130" s="12" t="str">
        <f>IF(AND($J130="Yes",$F130="Me",$E130&lt;&gt;""),$E130*(1-'My Order'!$C$6),"")</f>
        <v/>
      </c>
    </row>
    <row r="131" ht="15.75" customHeight="1">
      <c r="A131" s="9"/>
      <c r="B131" s="9"/>
      <c r="C131" s="9"/>
      <c r="D131" s="9"/>
      <c r="E131" s="12"/>
      <c r="F131" s="9"/>
      <c r="G131" s="9"/>
      <c r="H131" s="9"/>
      <c r="I131" s="9"/>
      <c r="J131" s="9"/>
      <c r="K131" s="12" t="str">
        <f>IF(AND($J131="Yes",$F131="Me",$E131&lt;&gt;""),$E131*(1-'My Order'!$C$6),"")</f>
        <v/>
      </c>
    </row>
    <row r="132" ht="15.75" customHeight="1">
      <c r="A132" s="9"/>
      <c r="B132" s="9"/>
      <c r="C132" s="9"/>
      <c r="D132" s="9"/>
      <c r="E132" s="12"/>
      <c r="F132" s="9"/>
      <c r="G132" s="9"/>
      <c r="H132" s="9"/>
      <c r="I132" s="9"/>
      <c r="J132" s="9"/>
      <c r="K132" s="12" t="str">
        <f>IF(AND($J132="Yes",$F132="Me",$E132&lt;&gt;""),$E132*(1-'My Order'!$C$6),"")</f>
        <v/>
      </c>
    </row>
    <row r="133" ht="15.75" customHeight="1">
      <c r="A133" s="9"/>
      <c r="B133" s="9"/>
      <c r="C133" s="9"/>
      <c r="D133" s="9"/>
      <c r="E133" s="12"/>
      <c r="F133" s="9"/>
      <c r="G133" s="9"/>
      <c r="H133" s="9"/>
      <c r="I133" s="9"/>
      <c r="J133" s="9"/>
      <c r="K133" s="12" t="str">
        <f>IF(AND($J133="Yes",$F133="Me",$E133&lt;&gt;""),$E133*(1-'My Order'!$C$6),"")</f>
        <v/>
      </c>
    </row>
    <row r="134" ht="15.75" customHeight="1">
      <c r="A134" s="9"/>
      <c r="B134" s="9"/>
      <c r="C134" s="9"/>
      <c r="D134" s="9"/>
      <c r="E134" s="12"/>
      <c r="F134" s="9"/>
      <c r="G134" s="9"/>
      <c r="H134" s="9"/>
      <c r="I134" s="9"/>
      <c r="J134" s="9"/>
      <c r="K134" s="12" t="str">
        <f>IF(AND($J134="Yes",$F134="Me",$E134&lt;&gt;""),$E134*(1-'My Order'!$C$6),"")</f>
        <v/>
      </c>
    </row>
    <row r="135" ht="15.75" customHeight="1">
      <c r="A135" s="9"/>
      <c r="B135" s="9"/>
      <c r="C135" s="9"/>
      <c r="D135" s="9"/>
      <c r="E135" s="12"/>
      <c r="F135" s="9"/>
      <c r="G135" s="9"/>
      <c r="H135" s="9"/>
      <c r="I135" s="9"/>
      <c r="J135" s="9"/>
      <c r="K135" s="12" t="str">
        <f>IF(AND($J135="Yes",$F135="Me",$E135&lt;&gt;""),$E135*(1-'My Order'!$C$6),"")</f>
        <v/>
      </c>
    </row>
    <row r="136" ht="15.75" customHeight="1">
      <c r="A136" s="9"/>
      <c r="B136" s="9"/>
      <c r="C136" s="9"/>
      <c r="D136" s="9"/>
      <c r="E136" s="12"/>
      <c r="F136" s="9"/>
      <c r="G136" s="9"/>
      <c r="H136" s="9"/>
      <c r="I136" s="9"/>
      <c r="J136" s="9"/>
      <c r="K136" s="12" t="str">
        <f>IF(AND($J136="Yes",$F136="Me",$E136&lt;&gt;""),$E136*(1-'My Order'!$C$6),"")</f>
        <v/>
      </c>
    </row>
    <row r="137" ht="15.75" customHeight="1">
      <c r="A137" s="9"/>
      <c r="B137" s="9"/>
      <c r="C137" s="9"/>
      <c r="D137" s="9"/>
      <c r="E137" s="12"/>
      <c r="F137" s="9"/>
      <c r="G137" s="9"/>
      <c r="H137" s="9"/>
      <c r="I137" s="9"/>
      <c r="J137" s="9"/>
      <c r="K137" s="12" t="str">
        <f>IF(AND($J137="Yes",$F137="Me",$E137&lt;&gt;""),$E137*(1-'My Order'!$C$6),"")</f>
        <v/>
      </c>
    </row>
    <row r="138" ht="15.75" customHeight="1">
      <c r="A138" s="9"/>
      <c r="B138" s="9"/>
      <c r="C138" s="9"/>
      <c r="D138" s="9"/>
      <c r="E138" s="12"/>
      <c r="F138" s="9"/>
      <c r="G138" s="9"/>
      <c r="H138" s="9"/>
      <c r="I138" s="9"/>
      <c r="J138" s="9"/>
      <c r="K138" s="12" t="str">
        <f>IF(AND($J138="Yes",$F138="Me",$E138&lt;&gt;""),$E138*(1-'My Order'!$C$6),"")</f>
        <v/>
      </c>
    </row>
    <row r="139" ht="15.75" customHeight="1">
      <c r="A139" s="9"/>
      <c r="B139" s="9"/>
      <c r="C139" s="9"/>
      <c r="D139" s="9"/>
      <c r="E139" s="12"/>
      <c r="F139" s="9"/>
      <c r="G139" s="9"/>
      <c r="H139" s="9"/>
      <c r="I139" s="9"/>
      <c r="J139" s="9"/>
      <c r="K139" s="12" t="str">
        <f>IF(AND($J139="Yes",$F139="Me",$E139&lt;&gt;""),$E139*(1-'My Order'!$C$6),"")</f>
        <v/>
      </c>
    </row>
    <row r="140" ht="15.75" customHeight="1">
      <c r="A140" s="9"/>
      <c r="B140" s="9"/>
      <c r="C140" s="9"/>
      <c r="D140" s="9"/>
      <c r="E140" s="12"/>
      <c r="F140" s="9"/>
      <c r="G140" s="9"/>
      <c r="H140" s="9"/>
      <c r="I140" s="9"/>
      <c r="J140" s="9"/>
      <c r="K140" s="12" t="str">
        <f>IF(AND($J140="Yes",$F140="Me",$E140&lt;&gt;""),$E140*(1-'My Order'!$C$6),"")</f>
        <v/>
      </c>
    </row>
    <row r="141" ht="15.75" customHeight="1">
      <c r="A141" s="9"/>
      <c r="B141" s="9"/>
      <c r="C141" s="9"/>
      <c r="D141" s="9"/>
      <c r="E141" s="12"/>
      <c r="F141" s="9"/>
      <c r="G141" s="9"/>
      <c r="H141" s="9"/>
      <c r="I141" s="9"/>
      <c r="J141" s="9"/>
      <c r="K141" s="12" t="str">
        <f>IF(AND($J141="Yes",$F141="Me",$E141&lt;&gt;""),$E141*(1-'My Order'!$C$6),"")</f>
        <v/>
      </c>
    </row>
    <row r="142" ht="15.75" customHeight="1">
      <c r="A142" s="9"/>
      <c r="B142" s="9"/>
      <c r="C142" s="9"/>
      <c r="D142" s="9"/>
      <c r="E142" s="12"/>
      <c r="F142" s="9"/>
      <c r="G142" s="9"/>
      <c r="H142" s="9"/>
      <c r="I142" s="9"/>
      <c r="J142" s="9"/>
      <c r="K142" s="12" t="str">
        <f>IF(AND($J142="Yes",$F142="Me",$E142&lt;&gt;""),$E142*(1-'My Order'!$C$6),"")</f>
        <v/>
      </c>
    </row>
    <row r="143" ht="15.75" customHeight="1">
      <c r="A143" s="9"/>
      <c r="B143" s="9"/>
      <c r="C143" s="9"/>
      <c r="D143" s="9"/>
      <c r="E143" s="12"/>
      <c r="F143" s="9"/>
      <c r="G143" s="9"/>
      <c r="H143" s="9"/>
      <c r="I143" s="9"/>
      <c r="J143" s="9"/>
      <c r="K143" s="12" t="str">
        <f>IF(AND($J143="Yes",$F143="Me",$E143&lt;&gt;""),$E143*(1-'My Order'!$C$6),"")</f>
        <v/>
      </c>
    </row>
    <row r="144" ht="15.75" customHeight="1">
      <c r="A144" s="9"/>
      <c r="B144" s="9"/>
      <c r="C144" s="9"/>
      <c r="D144" s="9"/>
      <c r="E144" s="12"/>
      <c r="F144" s="9"/>
      <c r="G144" s="9"/>
      <c r="H144" s="9"/>
      <c r="I144" s="9"/>
      <c r="J144" s="9"/>
      <c r="K144" s="12" t="str">
        <f>IF(AND($J144="Yes",$F144="Me",$E144&lt;&gt;""),$E144*(1-'My Order'!$C$6),"")</f>
        <v/>
      </c>
    </row>
    <row r="145" ht="15.75" customHeight="1">
      <c r="A145" s="9"/>
      <c r="B145" s="9"/>
      <c r="C145" s="9"/>
      <c r="D145" s="9"/>
      <c r="E145" s="12"/>
      <c r="F145" s="9"/>
      <c r="G145" s="9"/>
      <c r="H145" s="9"/>
      <c r="I145" s="9"/>
      <c r="J145" s="9"/>
      <c r="K145" s="12" t="str">
        <f>IF(AND($J145="Yes",$F145="Me",$E145&lt;&gt;""),$E145*(1-'My Order'!$C$6),"")</f>
        <v/>
      </c>
    </row>
    <row r="146" ht="15.75" customHeight="1">
      <c r="A146" s="9"/>
      <c r="B146" s="9"/>
      <c r="C146" s="9"/>
      <c r="D146" s="9"/>
      <c r="E146" s="12"/>
      <c r="F146" s="9"/>
      <c r="G146" s="9"/>
      <c r="H146" s="9"/>
      <c r="I146" s="9"/>
      <c r="J146" s="9"/>
      <c r="K146" s="12" t="str">
        <f>IF(AND($J146="Yes",$F146="Me",$E146&lt;&gt;""),$E146*(1-'My Order'!$C$6),"")</f>
        <v/>
      </c>
    </row>
    <row r="147" ht="15.75" customHeight="1">
      <c r="A147" s="9"/>
      <c r="B147" s="9"/>
      <c r="C147" s="9"/>
      <c r="D147" s="9"/>
      <c r="E147" s="12"/>
      <c r="F147" s="9"/>
      <c r="G147" s="9"/>
      <c r="H147" s="9"/>
      <c r="I147" s="9"/>
      <c r="J147" s="9"/>
      <c r="K147" s="12" t="str">
        <f>IF(AND($J147="Yes",$F147="Me",$E147&lt;&gt;""),$E147*(1-'My Order'!$C$6),"")</f>
        <v/>
      </c>
    </row>
    <row r="148" ht="15.75" customHeight="1">
      <c r="A148" s="9"/>
      <c r="B148" s="9"/>
      <c r="C148" s="9"/>
      <c r="D148" s="9"/>
      <c r="E148" s="12"/>
      <c r="F148" s="9"/>
      <c r="G148" s="9"/>
      <c r="H148" s="9"/>
      <c r="I148" s="9"/>
      <c r="J148" s="9"/>
      <c r="K148" s="12" t="str">
        <f>IF(AND($J148="Yes",$F148="Me",$E148&lt;&gt;""),$E148*(1-'My Order'!$C$6),"")</f>
        <v/>
      </c>
    </row>
    <row r="149" ht="15.75" customHeight="1">
      <c r="A149" s="9"/>
      <c r="B149" s="9"/>
      <c r="C149" s="9"/>
      <c r="D149" s="9"/>
      <c r="E149" s="12"/>
      <c r="F149" s="9"/>
      <c r="G149" s="9"/>
      <c r="H149" s="9"/>
      <c r="I149" s="9"/>
      <c r="J149" s="9"/>
      <c r="K149" s="12" t="str">
        <f>IF(AND($J149="Yes",$F149="Me",$E149&lt;&gt;""),$E149*(1-'My Order'!$C$6),"")</f>
        <v/>
      </c>
    </row>
    <row r="150" ht="15.75" customHeight="1">
      <c r="A150" s="9"/>
      <c r="B150" s="9"/>
      <c r="C150" s="9"/>
      <c r="D150" s="9"/>
      <c r="E150" s="12"/>
      <c r="F150" s="9"/>
      <c r="G150" s="9"/>
      <c r="H150" s="9"/>
      <c r="I150" s="9"/>
      <c r="J150" s="9"/>
      <c r="K150" s="12" t="str">
        <f>IF(AND($J150="Yes",$F150="Me",$E150&lt;&gt;""),$E150*(1-'My Order'!$C$6),"")</f>
        <v/>
      </c>
    </row>
    <row r="151" ht="15.75" customHeight="1">
      <c r="A151" s="9"/>
      <c r="B151" s="9"/>
      <c r="C151" s="9"/>
      <c r="D151" s="9"/>
      <c r="E151" s="12"/>
      <c r="F151" s="9"/>
      <c r="G151" s="9"/>
      <c r="H151" s="9"/>
      <c r="I151" s="9"/>
      <c r="J151" s="9"/>
      <c r="K151" s="12" t="str">
        <f>IF(AND($J151="Yes",$F151="Me",$E151&lt;&gt;""),$E151*(1-'My Order'!$C$6),"")</f>
        <v/>
      </c>
    </row>
    <row r="152" ht="15.75" customHeight="1">
      <c r="A152" s="9"/>
      <c r="B152" s="9"/>
      <c r="C152" s="9"/>
      <c r="D152" s="9"/>
      <c r="E152" s="12"/>
      <c r="F152" s="9"/>
      <c r="G152" s="9"/>
      <c r="H152" s="9"/>
      <c r="I152" s="9"/>
      <c r="J152" s="9"/>
      <c r="K152" s="12" t="str">
        <f>IF(AND($J152="Yes",$F152="Me",$E152&lt;&gt;""),$E152*(1-'My Order'!$C$6),"")</f>
        <v/>
      </c>
    </row>
    <row r="153" ht="15.75" customHeight="1">
      <c r="A153" s="9"/>
      <c r="B153" s="9"/>
      <c r="C153" s="9"/>
      <c r="D153" s="9"/>
      <c r="E153" s="12"/>
      <c r="F153" s="9"/>
      <c r="G153" s="9"/>
      <c r="H153" s="9"/>
      <c r="I153" s="9"/>
      <c r="J153" s="9"/>
      <c r="K153" s="12" t="str">
        <f>IF(AND($J153="Yes",$F153="Me",$E153&lt;&gt;""),$E153*(1-'My Order'!$C$6),"")</f>
        <v/>
      </c>
    </row>
    <row r="154" ht="15.75" customHeight="1">
      <c r="A154" s="9"/>
      <c r="B154" s="9"/>
      <c r="C154" s="9"/>
      <c r="D154" s="9"/>
      <c r="E154" s="12"/>
      <c r="F154" s="9"/>
      <c r="G154" s="9"/>
      <c r="H154" s="9"/>
      <c r="I154" s="9"/>
      <c r="J154" s="9"/>
      <c r="K154" s="12" t="str">
        <f>IF(AND($J154="Yes",$F154="Me",$E154&lt;&gt;""),$E154*(1-'My Order'!$C$6),"")</f>
        <v/>
      </c>
    </row>
    <row r="155" ht="15.75" customHeight="1">
      <c r="A155" s="9"/>
      <c r="B155" s="9"/>
      <c r="C155" s="9"/>
      <c r="D155" s="9"/>
      <c r="E155" s="12"/>
      <c r="F155" s="9"/>
      <c r="G155" s="9"/>
      <c r="H155" s="9"/>
      <c r="I155" s="9"/>
      <c r="J155" s="9"/>
      <c r="K155" s="12" t="str">
        <f>IF(AND($J155="Yes",$F155="Me",$E155&lt;&gt;""),$E155*(1-'My Order'!$C$6),"")</f>
        <v/>
      </c>
    </row>
    <row r="156" ht="15.75" customHeight="1">
      <c r="A156" s="9"/>
      <c r="B156" s="9"/>
      <c r="C156" s="9"/>
      <c r="D156" s="9"/>
      <c r="E156" s="12"/>
      <c r="F156" s="9"/>
      <c r="G156" s="9"/>
      <c r="H156" s="9"/>
      <c r="I156" s="9"/>
      <c r="J156" s="9"/>
      <c r="K156" s="12" t="str">
        <f>IF(AND($J156="Yes",$F156="Me",$E156&lt;&gt;""),$E156*(1-'My Order'!$C$6),"")</f>
        <v/>
      </c>
    </row>
    <row r="157" ht="15.75" customHeight="1">
      <c r="A157" s="9"/>
      <c r="B157" s="9"/>
      <c r="C157" s="9"/>
      <c r="D157" s="9"/>
      <c r="E157" s="12"/>
      <c r="F157" s="9"/>
      <c r="G157" s="9"/>
      <c r="H157" s="9"/>
      <c r="I157" s="9"/>
      <c r="J157" s="9"/>
      <c r="K157" s="12" t="str">
        <f>IF(AND($J157="Yes",$F157="Me",$E157&lt;&gt;""),$E157*(1-'My Order'!$C$6),"")</f>
        <v/>
      </c>
    </row>
    <row r="158" ht="15.75" customHeight="1">
      <c r="A158" s="9"/>
      <c r="B158" s="9"/>
      <c r="C158" s="9"/>
      <c r="D158" s="9"/>
      <c r="E158" s="12"/>
      <c r="F158" s="9"/>
      <c r="G158" s="9"/>
      <c r="H158" s="9"/>
      <c r="I158" s="9"/>
      <c r="J158" s="9"/>
      <c r="K158" s="12" t="str">
        <f>IF(AND($J158="Yes",$F158="Me",$E158&lt;&gt;""),$E158*(1-'My Order'!$C$6),"")</f>
        <v/>
      </c>
    </row>
    <row r="159" ht="15.75" customHeight="1">
      <c r="A159" s="9"/>
      <c r="B159" s="9"/>
      <c r="C159" s="9"/>
      <c r="D159" s="9"/>
      <c r="E159" s="12"/>
      <c r="F159" s="9"/>
      <c r="G159" s="9"/>
      <c r="H159" s="9"/>
      <c r="I159" s="9"/>
      <c r="J159" s="9"/>
      <c r="K159" s="12" t="str">
        <f>IF(AND($J159="Yes",$F159="Me",$E159&lt;&gt;""),$E159*(1-'My Order'!$C$6),"")</f>
        <v/>
      </c>
    </row>
    <row r="160" ht="15.75" customHeight="1">
      <c r="A160" s="9"/>
      <c r="B160" s="9"/>
      <c r="C160" s="9"/>
      <c r="D160" s="9"/>
      <c r="E160" s="12"/>
      <c r="F160" s="9"/>
      <c r="G160" s="9"/>
      <c r="H160" s="9"/>
      <c r="I160" s="9"/>
      <c r="J160" s="9"/>
      <c r="K160" s="12" t="str">
        <f>IF(AND($J160="Yes",$F160="Me",$E160&lt;&gt;""),$E160*(1-'My Order'!$C$6),"")</f>
        <v/>
      </c>
    </row>
    <row r="161" ht="15.75" customHeight="1">
      <c r="A161" s="9"/>
      <c r="B161" s="9"/>
      <c r="C161" s="9"/>
      <c r="D161" s="9"/>
      <c r="E161" s="12"/>
      <c r="F161" s="9"/>
      <c r="G161" s="9"/>
      <c r="H161" s="9"/>
      <c r="I161" s="9"/>
      <c r="J161" s="9"/>
      <c r="K161" s="12" t="str">
        <f>IF(AND($J161="Yes",$F161="Me",$E161&lt;&gt;""),$E161*(1-'My Order'!$C$6),"")</f>
        <v/>
      </c>
    </row>
    <row r="162" ht="15.75" customHeight="1">
      <c r="A162" s="9"/>
      <c r="B162" s="9"/>
      <c r="C162" s="9"/>
      <c r="D162" s="9"/>
      <c r="E162" s="12"/>
      <c r="F162" s="9"/>
      <c r="G162" s="9"/>
      <c r="H162" s="9"/>
      <c r="I162" s="9"/>
      <c r="J162" s="9"/>
      <c r="K162" s="12" t="str">
        <f>IF(AND($J162="Yes",$F162="Me",$E162&lt;&gt;""),$E162*(1-'My Order'!$C$6),"")</f>
        <v/>
      </c>
    </row>
    <row r="163" ht="15.75" customHeight="1">
      <c r="A163" s="9"/>
      <c r="B163" s="9"/>
      <c r="C163" s="9"/>
      <c r="D163" s="9"/>
      <c r="E163" s="12"/>
      <c r="F163" s="9"/>
      <c r="G163" s="9"/>
      <c r="H163" s="9"/>
      <c r="I163" s="9"/>
      <c r="J163" s="9"/>
      <c r="K163" s="12" t="str">
        <f>IF(AND($J163="Yes",$F163="Me",$E163&lt;&gt;""),$E163*(1-'My Order'!$C$6),"")</f>
        <v/>
      </c>
    </row>
    <row r="164" ht="15.75" customHeight="1">
      <c r="A164" s="9"/>
      <c r="B164" s="9"/>
      <c r="C164" s="9"/>
      <c r="D164" s="9"/>
      <c r="E164" s="12"/>
      <c r="F164" s="9"/>
      <c r="G164" s="9"/>
      <c r="H164" s="9"/>
      <c r="I164" s="9"/>
      <c r="J164" s="9"/>
      <c r="K164" s="12" t="str">
        <f>IF(AND($J164="Yes",$F164="Me",$E164&lt;&gt;""),$E164*(1-'My Order'!$C$6),"")</f>
        <v/>
      </c>
    </row>
    <row r="165" ht="15.75" customHeight="1">
      <c r="A165" s="9"/>
      <c r="B165" s="9"/>
      <c r="C165" s="9"/>
      <c r="D165" s="9"/>
      <c r="E165" s="12"/>
      <c r="F165" s="9"/>
      <c r="G165" s="9"/>
      <c r="H165" s="9"/>
      <c r="I165" s="9"/>
      <c r="J165" s="9"/>
      <c r="K165" s="12" t="str">
        <f>IF(AND($J165="Yes",$F165="Me",$E165&lt;&gt;""),$E165*(1-'My Order'!$C$6),"")</f>
        <v/>
      </c>
    </row>
    <row r="166" ht="15.75" customHeight="1">
      <c r="A166" s="9"/>
      <c r="B166" s="9"/>
      <c r="C166" s="9"/>
      <c r="D166" s="9"/>
      <c r="E166" s="12"/>
      <c r="F166" s="9"/>
      <c r="G166" s="9"/>
      <c r="H166" s="9"/>
      <c r="I166" s="9"/>
      <c r="J166" s="9"/>
      <c r="K166" s="12" t="str">
        <f>IF(AND($J166="Yes",$F166="Me",$E166&lt;&gt;""),$E166*(1-'My Order'!$C$6),"")</f>
        <v/>
      </c>
    </row>
    <row r="167" ht="15.75" customHeight="1">
      <c r="A167" s="9"/>
      <c r="B167" s="9"/>
      <c r="C167" s="9"/>
      <c r="D167" s="9"/>
      <c r="E167" s="12"/>
      <c r="F167" s="9"/>
      <c r="G167" s="9"/>
      <c r="H167" s="9"/>
      <c r="I167" s="9"/>
      <c r="J167" s="9"/>
      <c r="K167" s="12" t="str">
        <f>IF(AND($J167="Yes",$F167="Me",$E167&lt;&gt;""),$E167*(1-'My Order'!$C$6),"")</f>
        <v/>
      </c>
    </row>
    <row r="168" ht="15.75" customHeight="1">
      <c r="A168" s="9"/>
      <c r="B168" s="9"/>
      <c r="C168" s="9"/>
      <c r="D168" s="9"/>
      <c r="E168" s="12"/>
      <c r="F168" s="9"/>
      <c r="G168" s="9"/>
      <c r="H168" s="9"/>
      <c r="I168" s="9"/>
      <c r="J168" s="9"/>
      <c r="K168" s="12" t="str">
        <f>IF(AND($J168="Yes",$F168="Me",$E168&lt;&gt;""),$E168*(1-'My Order'!$C$6),"")</f>
        <v/>
      </c>
    </row>
    <row r="169" ht="15.75" customHeight="1">
      <c r="A169" s="9"/>
      <c r="B169" s="9"/>
      <c r="C169" s="9"/>
      <c r="D169" s="9"/>
      <c r="E169" s="12"/>
      <c r="F169" s="9"/>
      <c r="G169" s="9"/>
      <c r="H169" s="9"/>
      <c r="I169" s="9"/>
      <c r="J169" s="9"/>
      <c r="K169" s="12" t="str">
        <f>IF(AND($J169="Yes",$F169="Me",$E169&lt;&gt;""),$E169*(1-'My Order'!$C$6),"")</f>
        <v/>
      </c>
    </row>
    <row r="170" ht="15.75" customHeight="1">
      <c r="A170" s="9"/>
      <c r="B170" s="9"/>
      <c r="C170" s="9"/>
      <c r="D170" s="9"/>
      <c r="E170" s="12"/>
      <c r="F170" s="9"/>
      <c r="G170" s="9"/>
      <c r="H170" s="9"/>
      <c r="I170" s="9"/>
      <c r="J170" s="9"/>
      <c r="K170" s="12" t="str">
        <f>IF(AND($J170="Yes",$F170="Me",$E170&lt;&gt;""),$E170*(1-'My Order'!$C$6),"")</f>
        <v/>
      </c>
    </row>
    <row r="171" ht="15.75" customHeight="1">
      <c r="A171" s="9"/>
      <c r="B171" s="9"/>
      <c r="C171" s="9"/>
      <c r="D171" s="9"/>
      <c r="E171" s="12"/>
      <c r="F171" s="9"/>
      <c r="G171" s="9"/>
      <c r="H171" s="9"/>
      <c r="I171" s="9"/>
      <c r="J171" s="9"/>
      <c r="K171" s="12" t="str">
        <f>IF(AND($J171="Yes",$F171="Me",$E171&lt;&gt;""),$E171*(1-'My Order'!$C$6),"")</f>
        <v/>
      </c>
    </row>
    <row r="172" ht="15.75" customHeight="1">
      <c r="A172" s="9"/>
      <c r="B172" s="9"/>
      <c r="C172" s="9"/>
      <c r="D172" s="9"/>
      <c r="E172" s="12"/>
      <c r="F172" s="9"/>
      <c r="G172" s="9"/>
      <c r="H172" s="9"/>
      <c r="I172" s="9"/>
      <c r="J172" s="9"/>
      <c r="K172" s="12" t="str">
        <f>IF(AND($J172="Yes",$F172="Me",$E172&lt;&gt;""),$E172*(1-'My Order'!$C$6),"")</f>
        <v/>
      </c>
    </row>
    <row r="173" ht="15.75" customHeight="1">
      <c r="A173" s="9"/>
      <c r="B173" s="9"/>
      <c r="C173" s="9"/>
      <c r="D173" s="9"/>
      <c r="E173" s="12"/>
      <c r="F173" s="9"/>
      <c r="G173" s="9"/>
      <c r="H173" s="9"/>
      <c r="I173" s="9"/>
      <c r="J173" s="9"/>
      <c r="K173" s="12" t="str">
        <f>IF(AND($J173="Yes",$F173="Me",$E173&lt;&gt;""),$E173*(1-'My Order'!$C$6),"")</f>
        <v/>
      </c>
    </row>
    <row r="174" ht="15.75" customHeight="1">
      <c r="A174" s="9"/>
      <c r="B174" s="9"/>
      <c r="C174" s="9"/>
      <c r="D174" s="9"/>
      <c r="E174" s="12"/>
      <c r="F174" s="9"/>
      <c r="G174" s="9"/>
      <c r="H174" s="9"/>
      <c r="I174" s="9"/>
      <c r="J174" s="9"/>
      <c r="K174" s="12" t="str">
        <f>IF(AND($J174="Yes",$F174="Me",$E174&lt;&gt;""),$E174*(1-'My Order'!$C$6),"")</f>
        <v/>
      </c>
    </row>
    <row r="175" ht="15.75" customHeight="1">
      <c r="A175" s="9"/>
      <c r="B175" s="9"/>
      <c r="C175" s="9"/>
      <c r="D175" s="9"/>
      <c r="E175" s="12"/>
      <c r="F175" s="9"/>
      <c r="G175" s="9"/>
      <c r="H175" s="9"/>
      <c r="I175" s="9"/>
      <c r="J175" s="9"/>
      <c r="K175" s="12" t="str">
        <f>IF(AND($J175="Yes",$F175="Me",$E175&lt;&gt;""),$E175*(1-'My Order'!$C$6),"")</f>
        <v/>
      </c>
    </row>
    <row r="176" ht="15.75" customHeight="1">
      <c r="A176" s="9"/>
      <c r="B176" s="9"/>
      <c r="C176" s="9"/>
      <c r="D176" s="9"/>
      <c r="E176" s="12"/>
      <c r="F176" s="9"/>
      <c r="G176" s="9"/>
      <c r="H176" s="9"/>
      <c r="I176" s="9"/>
      <c r="J176" s="9"/>
      <c r="K176" s="12" t="str">
        <f>IF(AND($J176="Yes",$F176="Me",$E176&lt;&gt;""),$E176*(1-'My Order'!$C$6),"")</f>
        <v/>
      </c>
    </row>
    <row r="177" ht="15.75" customHeight="1">
      <c r="A177" s="9"/>
      <c r="B177" s="9"/>
      <c r="C177" s="9"/>
      <c r="D177" s="9"/>
      <c r="E177" s="12"/>
      <c r="F177" s="9"/>
      <c r="G177" s="9"/>
      <c r="H177" s="9"/>
      <c r="I177" s="9"/>
      <c r="J177" s="9"/>
      <c r="K177" s="12" t="str">
        <f>IF(AND($J177="Yes",$F177="Me",$E177&lt;&gt;""),$E177*(1-'My Order'!$C$6),"")</f>
        <v/>
      </c>
    </row>
    <row r="178" ht="15.75" customHeight="1">
      <c r="A178" s="9"/>
      <c r="B178" s="9"/>
      <c r="C178" s="9"/>
      <c r="D178" s="9"/>
      <c r="E178" s="12"/>
      <c r="F178" s="9"/>
      <c r="G178" s="9"/>
      <c r="H178" s="9"/>
      <c r="I178" s="9"/>
      <c r="J178" s="9"/>
      <c r="K178" s="12" t="str">
        <f>IF(AND($J178="Yes",$F178="Me",$E178&lt;&gt;""),$E178*(1-'My Order'!$C$6),"")</f>
        <v/>
      </c>
    </row>
    <row r="179" ht="15.75" customHeight="1">
      <c r="A179" s="9"/>
      <c r="B179" s="9"/>
      <c r="C179" s="9"/>
      <c r="D179" s="9"/>
      <c r="E179" s="12"/>
      <c r="F179" s="9"/>
      <c r="G179" s="9"/>
      <c r="H179" s="9"/>
      <c r="I179" s="9"/>
      <c r="J179" s="9"/>
      <c r="K179" s="12" t="str">
        <f>IF(AND($J179="Yes",$F179="Me",$E179&lt;&gt;""),$E179*(1-'My Order'!$C$6),"")</f>
        <v/>
      </c>
    </row>
    <row r="180" ht="15.75" customHeight="1">
      <c r="A180" s="9"/>
      <c r="B180" s="9"/>
      <c r="C180" s="9"/>
      <c r="D180" s="9"/>
      <c r="E180" s="12"/>
      <c r="F180" s="9"/>
      <c r="G180" s="9"/>
      <c r="H180" s="9"/>
      <c r="I180" s="9"/>
      <c r="J180" s="9"/>
      <c r="K180" s="12" t="str">
        <f>IF(AND($J180="Yes",$F180="Me",$E180&lt;&gt;""),$E180*(1-'My Order'!$C$6),"")</f>
        <v/>
      </c>
    </row>
    <row r="181" ht="15.75" customHeight="1">
      <c r="A181" s="9"/>
      <c r="B181" s="9"/>
      <c r="C181" s="9"/>
      <c r="D181" s="9"/>
      <c r="E181" s="12"/>
      <c r="F181" s="9"/>
      <c r="G181" s="9"/>
      <c r="H181" s="9"/>
      <c r="I181" s="9"/>
      <c r="J181" s="9"/>
      <c r="K181" s="12" t="str">
        <f>IF(AND($J181="Yes",$F181="Me",$E181&lt;&gt;""),$E181*(1-'My Order'!$C$6),"")</f>
        <v/>
      </c>
    </row>
    <row r="182" ht="15.75" customHeight="1">
      <c r="A182" s="9"/>
      <c r="B182" s="9"/>
      <c r="C182" s="9"/>
      <c r="D182" s="9"/>
      <c r="E182" s="12"/>
      <c r="F182" s="9"/>
      <c r="G182" s="9"/>
      <c r="H182" s="9"/>
      <c r="I182" s="9"/>
      <c r="J182" s="9"/>
      <c r="K182" s="12" t="str">
        <f>IF(AND($J182="Yes",$F182="Me",$E182&lt;&gt;""),$E182*(1-'My Order'!$C$6),"")</f>
        <v/>
      </c>
    </row>
    <row r="183" ht="15.75" customHeight="1">
      <c r="A183" s="9"/>
      <c r="B183" s="9"/>
      <c r="C183" s="9"/>
      <c r="D183" s="9"/>
      <c r="E183" s="12"/>
      <c r="F183" s="9"/>
      <c r="G183" s="9"/>
      <c r="H183" s="9"/>
      <c r="I183" s="9"/>
      <c r="J183" s="9"/>
      <c r="K183" s="12" t="str">
        <f>IF(AND($J183="Yes",$F183="Me",$E183&lt;&gt;""),$E183*(1-'My Order'!$C$6),"")</f>
        <v/>
      </c>
    </row>
    <row r="184" ht="15.75" customHeight="1">
      <c r="A184" s="9"/>
      <c r="B184" s="9"/>
      <c r="C184" s="9"/>
      <c r="D184" s="9"/>
      <c r="E184" s="12"/>
      <c r="F184" s="9"/>
      <c r="G184" s="9"/>
      <c r="H184" s="9"/>
      <c r="I184" s="9"/>
      <c r="J184" s="9"/>
      <c r="K184" s="12" t="str">
        <f>IF(AND($J184="Yes",$F184="Me",$E184&lt;&gt;""),$E184*(1-'My Order'!$C$6),"")</f>
        <v/>
      </c>
    </row>
    <row r="185" ht="15.75" customHeight="1">
      <c r="A185" s="9"/>
      <c r="B185" s="9"/>
      <c r="C185" s="9"/>
      <c r="D185" s="9"/>
      <c r="E185" s="12"/>
      <c r="F185" s="9"/>
      <c r="G185" s="9"/>
      <c r="H185" s="9"/>
      <c r="I185" s="9"/>
      <c r="J185" s="9"/>
      <c r="K185" s="12" t="str">
        <f>IF(AND($J185="Yes",$F185="Me",$E185&lt;&gt;""),$E185*(1-'My Order'!$C$6),"")</f>
        <v/>
      </c>
    </row>
    <row r="186" ht="15.75" customHeight="1">
      <c r="A186" s="9"/>
      <c r="B186" s="9"/>
      <c r="C186" s="9"/>
      <c r="D186" s="9"/>
      <c r="E186" s="12"/>
      <c r="F186" s="9"/>
      <c r="G186" s="9"/>
      <c r="H186" s="9"/>
      <c r="I186" s="9"/>
      <c r="J186" s="9"/>
      <c r="K186" s="12" t="str">
        <f>IF(AND($J186="Yes",$F186="Me",$E186&lt;&gt;""),$E186*(1-'My Order'!$C$6),"")</f>
        <v/>
      </c>
    </row>
    <row r="187" ht="15.75" customHeight="1">
      <c r="A187" s="9"/>
      <c r="B187" s="9"/>
      <c r="C187" s="9"/>
      <c r="D187" s="9"/>
      <c r="E187" s="12"/>
      <c r="F187" s="9"/>
      <c r="G187" s="9"/>
      <c r="H187" s="9"/>
      <c r="I187" s="9"/>
      <c r="J187" s="9"/>
      <c r="K187" s="12" t="str">
        <f>IF(AND($J187="Yes",$F187="Me",$E187&lt;&gt;""),$E187*(1-'My Order'!$C$6),"")</f>
        <v/>
      </c>
    </row>
    <row r="188" ht="15.75" customHeight="1">
      <c r="A188" s="9"/>
      <c r="B188" s="9"/>
      <c r="C188" s="9"/>
      <c r="D188" s="9"/>
      <c r="E188" s="12"/>
      <c r="F188" s="9"/>
      <c r="G188" s="9"/>
      <c r="H188" s="9"/>
      <c r="I188" s="9"/>
      <c r="J188" s="9"/>
      <c r="K188" s="12" t="str">
        <f>IF(AND($J188="Yes",$F188="Me",$E188&lt;&gt;""),$E188*(1-'My Order'!$C$6),"")</f>
        <v/>
      </c>
    </row>
    <row r="189" ht="15.75" customHeight="1">
      <c r="A189" s="9"/>
      <c r="B189" s="9"/>
      <c r="C189" s="9"/>
      <c r="D189" s="9"/>
      <c r="E189" s="12"/>
      <c r="F189" s="9"/>
      <c r="G189" s="9"/>
      <c r="H189" s="9"/>
      <c r="I189" s="9"/>
      <c r="J189" s="9"/>
      <c r="K189" s="12" t="str">
        <f>IF(AND($J189="Yes",$F189="Me",$E189&lt;&gt;""),$E189*(1-'My Order'!$C$6),"")</f>
        <v/>
      </c>
    </row>
    <row r="190" ht="15.75" customHeight="1">
      <c r="A190" s="9"/>
      <c r="B190" s="9"/>
      <c r="C190" s="9"/>
      <c r="D190" s="9"/>
      <c r="E190" s="12"/>
      <c r="F190" s="9"/>
      <c r="G190" s="9"/>
      <c r="H190" s="9"/>
      <c r="I190" s="9"/>
      <c r="J190" s="9"/>
      <c r="K190" s="12" t="str">
        <f>IF(AND($J190="Yes",$F190="Me",$E190&lt;&gt;""),$E190*(1-'My Order'!$C$6),"")</f>
        <v/>
      </c>
    </row>
    <row r="191" ht="15.75" customHeight="1">
      <c r="A191" s="9"/>
      <c r="B191" s="9"/>
      <c r="C191" s="9"/>
      <c r="D191" s="9"/>
      <c r="E191" s="12"/>
      <c r="F191" s="9"/>
      <c r="G191" s="9"/>
      <c r="H191" s="9"/>
      <c r="I191" s="9"/>
      <c r="J191" s="9"/>
      <c r="K191" s="12" t="str">
        <f>IF(AND($J191="Yes",$F191="Me",$E191&lt;&gt;""),$E191*(1-'My Order'!$C$6),"")</f>
        <v/>
      </c>
    </row>
    <row r="192" ht="15.75" customHeight="1">
      <c r="A192" s="9"/>
      <c r="B192" s="9"/>
      <c r="C192" s="9"/>
      <c r="D192" s="9"/>
      <c r="E192" s="12"/>
      <c r="F192" s="9"/>
      <c r="G192" s="9"/>
      <c r="H192" s="9"/>
      <c r="I192" s="9"/>
      <c r="J192" s="9"/>
      <c r="K192" s="12" t="str">
        <f>IF(AND($J192="Yes",$F192="Me",$E192&lt;&gt;""),$E192*(1-'My Order'!$C$6),"")</f>
        <v/>
      </c>
    </row>
    <row r="193" ht="15.75" customHeight="1">
      <c r="A193" s="9"/>
      <c r="B193" s="9"/>
      <c r="C193" s="9"/>
      <c r="D193" s="9"/>
      <c r="E193" s="12"/>
      <c r="F193" s="9"/>
      <c r="G193" s="9"/>
      <c r="H193" s="9"/>
      <c r="I193" s="9"/>
      <c r="J193" s="9"/>
      <c r="K193" s="12" t="str">
        <f>IF(AND($J193="Yes",$F193="Me",$E193&lt;&gt;""),$E193*(1-'My Order'!$C$6),"")</f>
        <v/>
      </c>
    </row>
    <row r="194" ht="15.75" customHeight="1">
      <c r="A194" s="9"/>
      <c r="B194" s="9"/>
      <c r="C194" s="9"/>
      <c r="D194" s="9"/>
      <c r="E194" s="12"/>
      <c r="F194" s="9"/>
      <c r="G194" s="9"/>
      <c r="H194" s="9"/>
      <c r="I194" s="9"/>
      <c r="J194" s="9"/>
      <c r="K194" s="12" t="str">
        <f>IF(AND($J194="Yes",$F194="Me",$E194&lt;&gt;""),$E194*(1-'My Order'!$C$6),"")</f>
        <v/>
      </c>
    </row>
    <row r="195" ht="15.75" customHeight="1">
      <c r="A195" s="9"/>
      <c r="B195" s="9"/>
      <c r="C195" s="9"/>
      <c r="D195" s="9"/>
      <c r="E195" s="12"/>
      <c r="F195" s="9"/>
      <c r="G195" s="9"/>
      <c r="H195" s="9"/>
      <c r="I195" s="9"/>
      <c r="J195" s="9"/>
      <c r="K195" s="12" t="str">
        <f>IF(AND($J195="Yes",$F195="Me",$E195&lt;&gt;""),$E195*(1-'My Order'!$C$6),"")</f>
        <v/>
      </c>
    </row>
    <row r="196" ht="15.75" customHeight="1">
      <c r="A196" s="9"/>
      <c r="B196" s="9"/>
      <c r="C196" s="9"/>
      <c r="D196" s="9"/>
      <c r="E196" s="12"/>
      <c r="F196" s="9"/>
      <c r="G196" s="9"/>
      <c r="H196" s="9"/>
      <c r="I196" s="9"/>
      <c r="J196" s="9"/>
      <c r="K196" s="12" t="str">
        <f>IF(AND($J196="Yes",$F196="Me",$E196&lt;&gt;""),$E196*(1-'My Order'!$C$6),"")</f>
        <v/>
      </c>
    </row>
    <row r="197" ht="15.75" customHeight="1">
      <c r="A197" s="9"/>
      <c r="B197" s="9"/>
      <c r="C197" s="9"/>
      <c r="D197" s="9"/>
      <c r="E197" s="12"/>
      <c r="F197" s="9"/>
      <c r="G197" s="9"/>
      <c r="H197" s="9"/>
      <c r="I197" s="9"/>
      <c r="J197" s="9"/>
      <c r="K197" s="12" t="str">
        <f>IF(AND($J197="Yes",$F197="Me",$E197&lt;&gt;""),$E197*(1-'My Order'!$C$6),"")</f>
        <v/>
      </c>
    </row>
    <row r="198" ht="15.75" customHeight="1">
      <c r="A198" s="9"/>
      <c r="B198" s="9"/>
      <c r="C198" s="9"/>
      <c r="D198" s="9"/>
      <c r="E198" s="12"/>
      <c r="F198" s="9"/>
      <c r="G198" s="9"/>
      <c r="H198" s="9"/>
      <c r="I198" s="9"/>
      <c r="J198" s="9"/>
      <c r="K198" s="12" t="str">
        <f>IF(AND($J198="Yes",$F198="Me",$E198&lt;&gt;""),$E198*(1-'My Order'!$C$6),"")</f>
        <v/>
      </c>
    </row>
    <row r="199" ht="15.75" customHeight="1">
      <c r="A199" s="9"/>
      <c r="B199" s="9"/>
      <c r="C199" s="9"/>
      <c r="D199" s="9"/>
      <c r="E199" s="12"/>
      <c r="F199" s="9"/>
      <c r="G199" s="9"/>
      <c r="H199" s="9"/>
      <c r="I199" s="9"/>
      <c r="J199" s="9"/>
      <c r="K199" s="12" t="str">
        <f>IF(AND($J199="Yes",$F199="Me",$E199&lt;&gt;""),$E199*(1-'My Order'!$C$6),"")</f>
        <v/>
      </c>
    </row>
    <row r="200" ht="15.75" customHeight="1">
      <c r="A200" s="9"/>
      <c r="B200" s="9"/>
      <c r="C200" s="9"/>
      <c r="D200" s="9"/>
      <c r="E200" s="12"/>
      <c r="F200" s="9"/>
      <c r="G200" s="9"/>
      <c r="H200" s="9"/>
      <c r="I200" s="9"/>
      <c r="J200" s="9"/>
      <c r="K200" s="12" t="str">
        <f>IF(AND($J200="Yes",$F200="Me",$E200&lt;&gt;""),$E200*(1-'My Order'!$C$6),"")</f>
        <v/>
      </c>
    </row>
    <row r="201" ht="15.75" customHeight="1">
      <c r="A201" s="9"/>
      <c r="B201" s="9"/>
      <c r="C201" s="9"/>
      <c r="D201" s="9"/>
      <c r="E201" s="12"/>
      <c r="F201" s="9"/>
      <c r="G201" s="9"/>
      <c r="H201" s="9"/>
      <c r="I201" s="9"/>
      <c r="J201" s="9"/>
      <c r="K201" s="12" t="str">
        <f>IF(AND($J201="Yes",$F201="Me",$E201&lt;&gt;""),$E201*(1-'My Order'!$C$6),"")</f>
        <v/>
      </c>
    </row>
    <row r="202" ht="15.75" customHeight="1">
      <c r="A202" s="9"/>
      <c r="B202" s="9"/>
      <c r="C202" s="9"/>
      <c r="D202" s="9"/>
      <c r="E202" s="12"/>
      <c r="F202" s="9"/>
      <c r="G202" s="9"/>
      <c r="H202" s="9"/>
      <c r="I202" s="9"/>
      <c r="J202" s="9"/>
      <c r="K202" s="12" t="str">
        <f>IF(AND($J202="Yes",$F202="Me",$E202&lt;&gt;""),$E202*(1-'My Order'!$C$6),"")</f>
        <v/>
      </c>
    </row>
    <row r="203" ht="15.75" customHeight="1">
      <c r="A203" s="9"/>
      <c r="B203" s="9"/>
      <c r="C203" s="9"/>
      <c r="D203" s="9"/>
      <c r="E203" s="12"/>
      <c r="F203" s="9"/>
      <c r="G203" s="9"/>
      <c r="H203" s="9"/>
      <c r="I203" s="9"/>
      <c r="J203" s="9"/>
      <c r="K203" s="12" t="str">
        <f>IF(AND($J203="Yes",$F203="Me",$E203&lt;&gt;""),$E203*(1-'My Order'!$C$6),"")</f>
        <v/>
      </c>
    </row>
    <row r="204" ht="15.75" customHeight="1">
      <c r="A204" s="9"/>
      <c r="B204" s="9"/>
      <c r="C204" s="9"/>
      <c r="D204" s="9"/>
      <c r="E204" s="12"/>
      <c r="F204" s="9"/>
      <c r="G204" s="9"/>
      <c r="H204" s="9"/>
      <c r="I204" s="9"/>
      <c r="J204" s="9"/>
      <c r="K204" s="12" t="str">
        <f>IF(AND($J204="Yes",$F204="Me",$E204&lt;&gt;""),$E204*(1-'My Order'!$C$6),"")</f>
        <v/>
      </c>
    </row>
    <row r="205" ht="15.75" customHeight="1">
      <c r="A205" s="9"/>
      <c r="B205" s="9"/>
      <c r="C205" s="9"/>
      <c r="D205" s="9"/>
      <c r="E205" s="12"/>
      <c r="F205" s="9"/>
      <c r="G205" s="9"/>
      <c r="H205" s="9"/>
      <c r="I205" s="9"/>
      <c r="J205" s="9"/>
      <c r="K205" s="12" t="str">
        <f>IF(AND($J205="Yes",$F205="Me",$E205&lt;&gt;""),$E205*(1-'My Order'!$C$6),"")</f>
        <v/>
      </c>
    </row>
    <row r="206" ht="15.75" customHeight="1">
      <c r="A206" s="9"/>
      <c r="B206" s="9"/>
      <c r="C206" s="9"/>
      <c r="D206" s="9"/>
      <c r="E206" s="12"/>
      <c r="F206" s="9"/>
      <c r="G206" s="9"/>
      <c r="H206" s="9"/>
      <c r="I206" s="9"/>
      <c r="J206" s="9"/>
      <c r="K206" s="12" t="str">
        <f>IF(AND($J206="Yes",$F206="Me",$E206&lt;&gt;""),$E206*(1-'My Order'!$C$6),"")</f>
        <v/>
      </c>
    </row>
    <row r="207" ht="15.75" customHeight="1">
      <c r="A207" s="9"/>
      <c r="B207" s="9"/>
      <c r="C207" s="9"/>
      <c r="D207" s="9"/>
      <c r="E207" s="12"/>
      <c r="F207" s="9"/>
      <c r="G207" s="9"/>
      <c r="H207" s="9"/>
      <c r="I207" s="9"/>
      <c r="J207" s="9"/>
      <c r="K207" s="12" t="str">
        <f>IF(AND($J207="Yes",$F207="Me",$E207&lt;&gt;""),$E207*(1-'My Order'!$C$6),"")</f>
        <v/>
      </c>
    </row>
    <row r="208" ht="15.75" customHeight="1">
      <c r="A208" s="9"/>
      <c r="B208" s="9"/>
      <c r="C208" s="9"/>
      <c r="D208" s="9"/>
      <c r="E208" s="12"/>
      <c r="F208" s="9"/>
      <c r="G208" s="9"/>
      <c r="H208" s="9"/>
      <c r="I208" s="9"/>
      <c r="J208" s="9"/>
      <c r="K208" s="12" t="str">
        <f>IF(AND($J208="Yes",$F208="Me",$E208&lt;&gt;""),$E208*(1-'My Order'!$C$6),"")</f>
        <v/>
      </c>
    </row>
    <row r="209" ht="15.75" customHeight="1">
      <c r="A209" s="9"/>
      <c r="B209" s="9"/>
      <c r="C209" s="9"/>
      <c r="D209" s="9"/>
      <c r="E209" s="12"/>
      <c r="F209" s="9"/>
      <c r="G209" s="9"/>
      <c r="H209" s="9"/>
      <c r="I209" s="9"/>
      <c r="J209" s="9"/>
      <c r="K209" s="12" t="str">
        <f>IF(AND($J209="Yes",$F209="Me",$E209&lt;&gt;""),$E209*(1-'My Order'!$C$6),"")</f>
        <v/>
      </c>
    </row>
    <row r="210" ht="15.75" customHeight="1">
      <c r="A210" s="9"/>
      <c r="B210" s="9"/>
      <c r="C210" s="9"/>
      <c r="D210" s="9"/>
      <c r="E210" s="12"/>
      <c r="F210" s="9"/>
      <c r="G210" s="9"/>
      <c r="H210" s="9"/>
      <c r="I210" s="9"/>
      <c r="J210" s="9"/>
      <c r="K210" s="12" t="str">
        <f>IF(AND($J210="Yes",$F210="Me",$E210&lt;&gt;""),$E210*(1-'My Order'!$C$6),"")</f>
        <v/>
      </c>
    </row>
    <row r="211" ht="15.75" customHeight="1">
      <c r="A211" s="9"/>
      <c r="B211" s="9"/>
      <c r="C211" s="9"/>
      <c r="D211" s="9"/>
      <c r="E211" s="12"/>
      <c r="F211" s="9"/>
      <c r="G211" s="9"/>
      <c r="H211" s="9"/>
      <c r="I211" s="9"/>
      <c r="J211" s="9"/>
      <c r="K211" s="12" t="str">
        <f>IF(AND($J211="Yes",$F211="Me",$E211&lt;&gt;""),$E211*(1-'My Order'!$C$6),"")</f>
        <v/>
      </c>
    </row>
    <row r="212" ht="15.75" customHeight="1">
      <c r="A212" s="9"/>
      <c r="B212" s="9"/>
      <c r="C212" s="9"/>
      <c r="D212" s="9"/>
      <c r="E212" s="12"/>
      <c r="F212" s="9"/>
      <c r="G212" s="9"/>
      <c r="H212" s="9"/>
      <c r="I212" s="9"/>
      <c r="J212" s="9"/>
      <c r="K212" s="12" t="str">
        <f>IF(AND($J212="Yes",$F212="Me",$E212&lt;&gt;""),$E212*(1-'My Order'!$C$6),"")</f>
        <v/>
      </c>
    </row>
    <row r="213" ht="15.75" customHeight="1">
      <c r="A213" s="9"/>
      <c r="B213" s="9"/>
      <c r="C213" s="9"/>
      <c r="D213" s="9"/>
      <c r="E213" s="12"/>
      <c r="F213" s="9"/>
      <c r="G213" s="9"/>
      <c r="H213" s="9"/>
      <c r="I213" s="9"/>
      <c r="J213" s="9"/>
      <c r="K213" s="12" t="str">
        <f>IF(AND($J213="Yes",$F213="Me",$E213&lt;&gt;""),$E213*(1-'My Order'!$C$6),"")</f>
        <v/>
      </c>
    </row>
    <row r="214" ht="15.75" customHeight="1">
      <c r="A214" s="9"/>
      <c r="B214" s="9"/>
      <c r="C214" s="9"/>
      <c r="D214" s="9"/>
      <c r="E214" s="12"/>
      <c r="F214" s="9"/>
      <c r="G214" s="9"/>
      <c r="H214" s="9"/>
      <c r="I214" s="9"/>
      <c r="J214" s="9"/>
      <c r="K214" s="12" t="str">
        <f>IF(AND($J214="Yes",$F214="Me",$E214&lt;&gt;""),$E214*(1-'My Order'!$C$6),"")</f>
        <v/>
      </c>
    </row>
    <row r="215" ht="15.75" customHeight="1">
      <c r="A215" s="9"/>
      <c r="B215" s="9"/>
      <c r="C215" s="9"/>
      <c r="D215" s="9"/>
      <c r="E215" s="12"/>
      <c r="F215" s="9"/>
      <c r="G215" s="9"/>
      <c r="H215" s="9"/>
      <c r="I215" s="9"/>
      <c r="J215" s="9"/>
      <c r="K215" s="12" t="str">
        <f>IF(AND($J215="Yes",$F215="Me",$E215&lt;&gt;""),$E215*(1-'My Order'!$C$6),"")</f>
        <v/>
      </c>
    </row>
    <row r="216" ht="15.75" customHeight="1">
      <c r="A216" s="9"/>
      <c r="B216" s="9"/>
      <c r="C216" s="9"/>
      <c r="D216" s="9"/>
      <c r="E216" s="12"/>
      <c r="F216" s="9"/>
      <c r="G216" s="9"/>
      <c r="H216" s="9"/>
      <c r="I216" s="9"/>
      <c r="J216" s="9"/>
      <c r="K216" s="12" t="str">
        <f>IF(AND($J216="Yes",$F216="Me",$E216&lt;&gt;""),$E216*(1-'My Order'!$C$6),"")</f>
        <v/>
      </c>
    </row>
    <row r="217" ht="15.75" customHeight="1">
      <c r="A217" s="9"/>
      <c r="B217" s="9"/>
      <c r="C217" s="9"/>
      <c r="D217" s="9"/>
      <c r="E217" s="12"/>
      <c r="F217" s="9"/>
      <c r="G217" s="9"/>
      <c r="H217" s="9"/>
      <c r="I217" s="9"/>
      <c r="J217" s="9"/>
      <c r="K217" s="12" t="str">
        <f>IF(AND($J217="Yes",$F217="Me",$E217&lt;&gt;""),$E217*(1-'My Order'!$C$6),"")</f>
        <v/>
      </c>
    </row>
    <row r="218" ht="15.75" customHeight="1">
      <c r="A218" s="9"/>
      <c r="B218" s="9"/>
      <c r="C218" s="9"/>
      <c r="D218" s="9"/>
      <c r="E218" s="12"/>
      <c r="F218" s="9"/>
      <c r="G218" s="9"/>
      <c r="H218" s="9"/>
      <c r="I218" s="9"/>
      <c r="J218" s="9"/>
      <c r="K218" s="12" t="str">
        <f>IF(AND($J218="Yes",$F218="Me",$E218&lt;&gt;""),$E218*(1-'My Order'!$C$6),"")</f>
        <v/>
      </c>
    </row>
    <row r="219" ht="15.75" customHeight="1">
      <c r="A219" s="9"/>
      <c r="B219" s="9"/>
      <c r="C219" s="9"/>
      <c r="D219" s="9"/>
      <c r="E219" s="12"/>
      <c r="F219" s="9"/>
      <c r="G219" s="9"/>
      <c r="H219" s="9"/>
      <c r="I219" s="9"/>
      <c r="J219" s="9"/>
      <c r="K219" s="12" t="str">
        <f>IF(AND($J219="Yes",$F219="Me",$E219&lt;&gt;""),$E219*(1-'My Order'!$C$6),"")</f>
        <v/>
      </c>
    </row>
    <row r="220" ht="15.75" customHeight="1">
      <c r="A220" s="9"/>
      <c r="B220" s="9"/>
      <c r="C220" s="9"/>
      <c r="D220" s="9"/>
      <c r="E220" s="12"/>
      <c r="F220" s="9"/>
      <c r="G220" s="9"/>
      <c r="H220" s="9"/>
      <c r="I220" s="9"/>
      <c r="J220" s="9"/>
      <c r="K220" s="12" t="str">
        <f>IF(AND($J220="Yes",$F220="Me",$E220&lt;&gt;""),$E220*(1-'My Order'!$C$6),"")</f>
        <v/>
      </c>
    </row>
    <row r="221" ht="15.75" customHeight="1">
      <c r="A221" s="9"/>
      <c r="B221" s="9"/>
      <c r="C221" s="9"/>
      <c r="D221" s="9"/>
      <c r="E221" s="12"/>
      <c r="F221" s="9"/>
      <c r="G221" s="9"/>
      <c r="H221" s="9"/>
      <c r="I221" s="9"/>
      <c r="J221" s="9"/>
      <c r="K221" s="12" t="str">
        <f>IF(AND($J221="Yes",$F221="Me",$E221&lt;&gt;""),$E221*(1-'My Order'!$C$6),"")</f>
        <v/>
      </c>
    </row>
    <row r="222" ht="15.75" customHeight="1">
      <c r="A222" s="9"/>
      <c r="B222" s="9"/>
      <c r="C222" s="9"/>
      <c r="D222" s="9"/>
      <c r="E222" s="12"/>
      <c r="F222" s="9"/>
      <c r="G222" s="9"/>
      <c r="H222" s="9"/>
      <c r="I222" s="9"/>
      <c r="J222" s="9"/>
      <c r="K222" s="12" t="str">
        <f>IF(AND($J222="Yes",$F222="Me",$E222&lt;&gt;""),$E222*(1-'My Order'!$C$6),"")</f>
        <v/>
      </c>
    </row>
    <row r="223" ht="15.75" customHeight="1">
      <c r="A223" s="9"/>
      <c r="B223" s="9"/>
      <c r="C223" s="9"/>
      <c r="D223" s="9"/>
      <c r="E223" s="12"/>
      <c r="F223" s="9"/>
      <c r="G223" s="9"/>
      <c r="H223" s="9"/>
      <c r="I223" s="9"/>
      <c r="J223" s="9"/>
      <c r="K223" s="12" t="str">
        <f>IF(AND($J223="Yes",$F223="Me",$E223&lt;&gt;""),$E223*(1-'My Order'!$C$6),"")</f>
        <v/>
      </c>
    </row>
    <row r="224" ht="15.75" customHeight="1">
      <c r="A224" s="9"/>
      <c r="B224" s="9"/>
      <c r="C224" s="9"/>
      <c r="D224" s="9"/>
      <c r="E224" s="12"/>
      <c r="F224" s="9"/>
      <c r="G224" s="9"/>
      <c r="H224" s="9"/>
      <c r="I224" s="9"/>
      <c r="J224" s="9"/>
      <c r="K224" s="12" t="str">
        <f>IF(AND($J224="Yes",$F224="Me",$E224&lt;&gt;""),$E224*(1-'My Order'!$C$6),"")</f>
        <v/>
      </c>
    </row>
    <row r="225" ht="15.75" customHeight="1">
      <c r="A225" s="9"/>
      <c r="B225" s="9"/>
      <c r="C225" s="9"/>
      <c r="D225" s="9"/>
      <c r="E225" s="12"/>
      <c r="F225" s="9"/>
      <c r="G225" s="9"/>
      <c r="H225" s="9"/>
      <c r="I225" s="9"/>
      <c r="J225" s="9"/>
      <c r="K225" s="12" t="str">
        <f>IF(AND($J225="Yes",$F225="Me",$E225&lt;&gt;""),$E225*(1-'My Order'!$C$6),"")</f>
        <v/>
      </c>
    </row>
    <row r="226" ht="15.75" customHeight="1">
      <c r="A226" s="9"/>
      <c r="B226" s="9"/>
      <c r="C226" s="9"/>
      <c r="D226" s="9"/>
      <c r="E226" s="12"/>
      <c r="F226" s="9"/>
      <c r="G226" s="9"/>
      <c r="H226" s="9"/>
      <c r="I226" s="9"/>
      <c r="J226" s="9"/>
      <c r="K226" s="12" t="str">
        <f>IF(AND($J226="Yes",$F226="Me",$E226&lt;&gt;""),$E226*(1-'My Order'!$C$6),"")</f>
        <v/>
      </c>
    </row>
    <row r="227" ht="15.75" customHeight="1">
      <c r="A227" s="9"/>
      <c r="B227" s="9"/>
      <c r="C227" s="9"/>
      <c r="D227" s="9"/>
      <c r="E227" s="12"/>
      <c r="F227" s="9"/>
      <c r="G227" s="9"/>
      <c r="H227" s="9"/>
      <c r="I227" s="9"/>
      <c r="J227" s="9"/>
      <c r="K227" s="12" t="str">
        <f>IF(AND($J227="Yes",$F227="Me",$E227&lt;&gt;""),$E227*(1-'My Order'!$C$6),"")</f>
        <v/>
      </c>
    </row>
    <row r="228" ht="15.75" customHeight="1">
      <c r="A228" s="9"/>
      <c r="B228" s="9"/>
      <c r="C228" s="9"/>
      <c r="D228" s="9"/>
      <c r="E228" s="12"/>
      <c r="F228" s="9"/>
      <c r="G228" s="9"/>
      <c r="H228" s="9"/>
      <c r="I228" s="9"/>
      <c r="J228" s="9"/>
      <c r="K228" s="12" t="str">
        <f>IF(AND($J228="Yes",$F228="Me",$E228&lt;&gt;""),$E228*(1-'My Order'!$C$6),"")</f>
        <v/>
      </c>
    </row>
    <row r="229" ht="15.75" customHeight="1">
      <c r="A229" s="9"/>
      <c r="B229" s="9"/>
      <c r="C229" s="9"/>
      <c r="D229" s="9"/>
      <c r="E229" s="12"/>
      <c r="F229" s="9"/>
      <c r="G229" s="9"/>
      <c r="H229" s="9"/>
      <c r="I229" s="9"/>
      <c r="J229" s="9"/>
      <c r="K229" s="12" t="str">
        <f>IF(AND($J229="Yes",$F229="Me",$E229&lt;&gt;""),$E229*(1-'My Order'!$C$6),"")</f>
        <v/>
      </c>
    </row>
    <row r="230" ht="15.75" customHeight="1">
      <c r="A230" s="9"/>
      <c r="B230" s="9"/>
      <c r="C230" s="9"/>
      <c r="D230" s="9"/>
      <c r="E230" s="12"/>
      <c r="F230" s="9"/>
      <c r="G230" s="9"/>
      <c r="H230" s="9"/>
      <c r="I230" s="9"/>
      <c r="J230" s="9"/>
      <c r="K230" s="12" t="str">
        <f>IF(AND($J230="Yes",$F230="Me",$E230&lt;&gt;""),$E230*(1-'My Order'!$C$6),"")</f>
        <v/>
      </c>
    </row>
    <row r="231" ht="15.75" customHeight="1">
      <c r="A231" s="9"/>
      <c r="B231" s="9"/>
      <c r="C231" s="9"/>
      <c r="D231" s="9"/>
      <c r="E231" s="12"/>
      <c r="F231" s="9"/>
      <c r="G231" s="9"/>
      <c r="H231" s="9"/>
      <c r="I231" s="9"/>
      <c r="J231" s="9"/>
      <c r="K231" s="12" t="str">
        <f>IF(AND($J231="Yes",$F231="Me",$E231&lt;&gt;""),$E231*(1-'My Order'!$C$6),"")</f>
        <v/>
      </c>
    </row>
    <row r="232" ht="15.75" customHeight="1">
      <c r="A232" s="9"/>
      <c r="B232" s="9"/>
      <c r="C232" s="9"/>
      <c r="D232" s="9"/>
      <c r="E232" s="12"/>
      <c r="F232" s="9"/>
      <c r="G232" s="9"/>
      <c r="H232" s="9"/>
      <c r="I232" s="9"/>
      <c r="J232" s="9"/>
      <c r="K232" s="12" t="str">
        <f>IF(AND($J232="Yes",$F232="Me",$E232&lt;&gt;""),$E232*(1-'My Order'!$C$6),"")</f>
        <v/>
      </c>
    </row>
    <row r="233" ht="15.75" customHeight="1">
      <c r="A233" s="9"/>
      <c r="B233" s="9"/>
      <c r="C233" s="9"/>
      <c r="D233" s="9"/>
      <c r="E233" s="12"/>
      <c r="F233" s="9"/>
      <c r="G233" s="9"/>
      <c r="H233" s="9"/>
      <c r="I233" s="9"/>
      <c r="J233" s="9"/>
      <c r="K233" s="12" t="str">
        <f>IF(AND($J233="Yes",$F233="Me",$E233&lt;&gt;""),$E233*(1-'My Order'!$C$6),"")</f>
        <v/>
      </c>
    </row>
    <row r="234" ht="15.75" customHeight="1">
      <c r="A234" s="9"/>
      <c r="B234" s="9"/>
      <c r="C234" s="9"/>
      <c r="D234" s="9"/>
      <c r="E234" s="12"/>
      <c r="F234" s="9"/>
      <c r="G234" s="9"/>
      <c r="H234" s="9"/>
      <c r="I234" s="9"/>
      <c r="J234" s="9"/>
      <c r="K234" s="12" t="str">
        <f>IF(AND($J234="Yes",$F234="Me",$E234&lt;&gt;""),$E234*(1-'My Order'!$C$6),"")</f>
        <v/>
      </c>
    </row>
    <row r="235" ht="15.75" customHeight="1">
      <c r="A235" s="9"/>
      <c r="B235" s="9"/>
      <c r="C235" s="9"/>
      <c r="D235" s="9"/>
      <c r="E235" s="12"/>
      <c r="F235" s="9"/>
      <c r="G235" s="9"/>
      <c r="H235" s="9"/>
      <c r="I235" s="9"/>
      <c r="J235" s="9"/>
      <c r="K235" s="12" t="str">
        <f>IF(AND($J235="Yes",$F235="Me",$E235&lt;&gt;""),$E235*(1-'My Order'!$C$6),"")</f>
        <v/>
      </c>
    </row>
    <row r="236" ht="15.75" customHeight="1">
      <c r="A236" s="9"/>
      <c r="B236" s="9"/>
      <c r="C236" s="9"/>
      <c r="D236" s="9"/>
      <c r="E236" s="12"/>
      <c r="F236" s="9"/>
      <c r="G236" s="9"/>
      <c r="H236" s="9"/>
      <c r="I236" s="9"/>
      <c r="J236" s="9"/>
      <c r="K236" s="12" t="str">
        <f>IF(AND($J236="Yes",$F236="Me",$E236&lt;&gt;""),$E236*(1-'My Order'!$C$6),"")</f>
        <v/>
      </c>
    </row>
    <row r="237" ht="15.75" customHeight="1">
      <c r="A237" s="9"/>
      <c r="B237" s="9"/>
      <c r="C237" s="9"/>
      <c r="D237" s="9"/>
      <c r="E237" s="12"/>
      <c r="F237" s="9"/>
      <c r="G237" s="9"/>
      <c r="H237" s="9"/>
      <c r="I237" s="9"/>
      <c r="J237" s="9"/>
      <c r="K237" s="12" t="str">
        <f>IF(AND($J237="Yes",$F237="Me",$E237&lt;&gt;""),$E237*(1-'My Order'!$C$6),"")</f>
        <v/>
      </c>
    </row>
    <row r="238" ht="15.75" customHeight="1">
      <c r="A238" s="9"/>
      <c r="B238" s="9"/>
      <c r="C238" s="9"/>
      <c r="D238" s="9"/>
      <c r="E238" s="12"/>
      <c r="F238" s="9"/>
      <c r="G238" s="9"/>
      <c r="H238" s="9"/>
      <c r="I238" s="9"/>
      <c r="J238" s="9"/>
      <c r="K238" s="12" t="str">
        <f>IF(AND($J238="Yes",$F238="Me",$E238&lt;&gt;""),$E238*(1-'My Order'!$C$6),"")</f>
        <v/>
      </c>
    </row>
    <row r="239" ht="15.75" customHeight="1">
      <c r="A239" s="9"/>
      <c r="B239" s="9"/>
      <c r="C239" s="9"/>
      <c r="D239" s="9"/>
      <c r="E239" s="12"/>
      <c r="F239" s="9"/>
      <c r="G239" s="9"/>
      <c r="H239" s="9"/>
      <c r="I239" s="9"/>
      <c r="J239" s="9"/>
      <c r="K239" s="12" t="str">
        <f>IF(AND($J239="Yes",$F239="Me",$E239&lt;&gt;""),$E239*(1-'My Order'!$C$6),"")</f>
        <v/>
      </c>
    </row>
    <row r="240" ht="15.75" customHeight="1">
      <c r="A240" s="9"/>
      <c r="B240" s="9"/>
      <c r="C240" s="9"/>
      <c r="D240" s="9"/>
      <c r="E240" s="12"/>
      <c r="F240" s="9"/>
      <c r="G240" s="9"/>
      <c r="H240" s="9"/>
      <c r="I240" s="9"/>
      <c r="J240" s="9"/>
      <c r="K240" s="12" t="str">
        <f>IF(AND($J240="Yes",$F240="Me",$E240&lt;&gt;""),$E240*(1-'My Order'!$C$6),"")</f>
        <v/>
      </c>
    </row>
    <row r="241" ht="15.75" customHeight="1">
      <c r="A241" s="9"/>
      <c r="B241" s="9"/>
      <c r="C241" s="9"/>
      <c r="D241" s="9"/>
      <c r="E241" s="12"/>
      <c r="F241" s="9"/>
      <c r="G241" s="9"/>
      <c r="H241" s="9"/>
      <c r="I241" s="9"/>
      <c r="J241" s="9"/>
      <c r="K241" s="12" t="str">
        <f>IF(AND($J241="Yes",$F241="Me",$E241&lt;&gt;""),$E241*(1-'My Order'!$C$6),"")</f>
        <v/>
      </c>
    </row>
    <row r="242" ht="15.75" customHeight="1">
      <c r="A242" s="9"/>
      <c r="B242" s="9"/>
      <c r="C242" s="9"/>
      <c r="D242" s="9"/>
      <c r="E242" s="12"/>
      <c r="F242" s="9"/>
      <c r="G242" s="9"/>
      <c r="H242" s="9"/>
      <c r="I242" s="9"/>
      <c r="J242" s="9"/>
      <c r="K242" s="12" t="str">
        <f>IF(AND($J242="Yes",$F242="Me",$E242&lt;&gt;""),$E242*(1-'My Order'!$C$6),"")</f>
        <v/>
      </c>
    </row>
    <row r="243" ht="15.75" customHeight="1">
      <c r="A243" s="9"/>
      <c r="B243" s="9"/>
      <c r="C243" s="9"/>
      <c r="D243" s="9"/>
      <c r="E243" s="12"/>
      <c r="F243" s="9"/>
      <c r="G243" s="9"/>
      <c r="H243" s="9"/>
      <c r="I243" s="9"/>
      <c r="J243" s="9"/>
      <c r="K243" s="12" t="str">
        <f>IF(AND($J243="Yes",$F243="Me",$E243&lt;&gt;""),$E243*(1-'My Order'!$C$6),"")</f>
        <v/>
      </c>
    </row>
    <row r="244" ht="15.75" customHeight="1">
      <c r="A244" s="9"/>
      <c r="B244" s="9"/>
      <c r="C244" s="9"/>
      <c r="D244" s="9"/>
      <c r="E244" s="12"/>
      <c r="F244" s="9"/>
      <c r="G244" s="9"/>
      <c r="H244" s="9"/>
      <c r="I244" s="9"/>
      <c r="J244" s="9"/>
      <c r="K244" s="12" t="str">
        <f>IF(AND($J244="Yes",$F244="Me",$E244&lt;&gt;""),$E244*(1-'My Order'!$C$6),"")</f>
        <v/>
      </c>
    </row>
    <row r="245" ht="15.75" customHeight="1">
      <c r="A245" s="9"/>
      <c r="B245" s="9"/>
      <c r="C245" s="9"/>
      <c r="D245" s="9"/>
      <c r="E245" s="12"/>
      <c r="F245" s="9"/>
      <c r="G245" s="9"/>
      <c r="H245" s="9"/>
      <c r="I245" s="9"/>
      <c r="J245" s="9"/>
      <c r="K245" s="12" t="str">
        <f>IF(AND($J245="Yes",$F245="Me",$E245&lt;&gt;""),$E245*(1-'My Order'!$C$6),"")</f>
        <v/>
      </c>
    </row>
    <row r="246" ht="15.75" customHeight="1">
      <c r="A246" s="9"/>
      <c r="B246" s="9"/>
      <c r="C246" s="9"/>
      <c r="D246" s="9"/>
      <c r="E246" s="12"/>
      <c r="F246" s="9"/>
      <c r="G246" s="9"/>
      <c r="H246" s="9"/>
      <c r="I246" s="9"/>
      <c r="J246" s="9"/>
      <c r="K246" s="12" t="str">
        <f>IF(AND($J246="Yes",$F246="Me",$E246&lt;&gt;""),$E246*(1-'My Order'!$C$6),"")</f>
        <v/>
      </c>
    </row>
    <row r="247" ht="15.75" customHeight="1">
      <c r="A247" s="9"/>
      <c r="B247" s="9"/>
      <c r="C247" s="9"/>
      <c r="D247" s="9"/>
      <c r="E247" s="12"/>
      <c r="F247" s="9"/>
      <c r="G247" s="9"/>
      <c r="H247" s="9"/>
      <c r="I247" s="9"/>
      <c r="J247" s="9"/>
      <c r="K247" s="12" t="str">
        <f>IF(AND($J247="Yes",$F247="Me",$E247&lt;&gt;""),$E247*(1-'My Order'!$C$6),"")</f>
        <v/>
      </c>
    </row>
    <row r="248" ht="15.75" customHeight="1">
      <c r="A248" s="9"/>
      <c r="B248" s="9"/>
      <c r="C248" s="9"/>
      <c r="D248" s="9"/>
      <c r="E248" s="12"/>
      <c r="F248" s="9"/>
      <c r="G248" s="9"/>
      <c r="H248" s="9"/>
      <c r="I248" s="9"/>
      <c r="J248" s="9"/>
      <c r="K248" s="12" t="str">
        <f>IF(AND($J248="Yes",$F248="Me",$E248&lt;&gt;""),$E248*(1-'My Order'!$C$6),"")</f>
        <v/>
      </c>
    </row>
    <row r="249" ht="15.75" customHeight="1">
      <c r="A249" s="9"/>
      <c r="B249" s="9"/>
      <c r="C249" s="9"/>
      <c r="D249" s="9"/>
      <c r="E249" s="12"/>
      <c r="F249" s="9"/>
      <c r="G249" s="9"/>
      <c r="H249" s="9"/>
      <c r="I249" s="9"/>
      <c r="J249" s="9"/>
      <c r="K249" s="12" t="str">
        <f>IF(AND($J249="Yes",$F249="Me",$E249&lt;&gt;""),$E249*(1-'My Order'!$C$6),"")</f>
        <v/>
      </c>
    </row>
    <row r="250" ht="15.75" customHeight="1">
      <c r="A250" s="9"/>
      <c r="B250" s="9"/>
      <c r="C250" s="9"/>
      <c r="D250" s="9"/>
      <c r="E250" s="12"/>
      <c r="F250" s="9"/>
      <c r="G250" s="9"/>
      <c r="H250" s="9"/>
      <c r="I250" s="9"/>
      <c r="J250" s="9"/>
      <c r="K250" s="12" t="str">
        <f>IF(AND($J250="Yes",$F250="Me",$E250&lt;&gt;""),$E250*(1-'My Order'!$C$6),"")</f>
        <v/>
      </c>
    </row>
    <row r="251" ht="15.75" customHeight="1">
      <c r="A251" s="9"/>
      <c r="B251" s="9"/>
      <c r="C251" s="9"/>
      <c r="D251" s="9"/>
      <c r="E251" s="12"/>
      <c r="F251" s="9"/>
      <c r="G251" s="9"/>
      <c r="H251" s="9"/>
      <c r="I251" s="9"/>
      <c r="J251" s="9"/>
      <c r="K251" s="12" t="str">
        <f>IF(AND($J251="Yes",$F251="Me",$E251&lt;&gt;""),$E251*(1-'My Order'!$C$6),"")</f>
        <v/>
      </c>
    </row>
    <row r="252" ht="15.75" customHeight="1">
      <c r="A252" s="9"/>
      <c r="B252" s="9"/>
      <c r="C252" s="9"/>
      <c r="D252" s="9"/>
      <c r="E252" s="12"/>
      <c r="F252" s="9"/>
      <c r="G252" s="9"/>
      <c r="H252" s="9"/>
      <c r="I252" s="9"/>
      <c r="J252" s="9"/>
      <c r="K252" s="12" t="str">
        <f>IF(AND($J252="Yes",$F252="Me",$E252&lt;&gt;""),$E252*(1-'My Order'!$C$6),"")</f>
        <v/>
      </c>
    </row>
    <row r="253" ht="15.75" customHeight="1">
      <c r="A253" s="9"/>
      <c r="B253" s="9"/>
      <c r="C253" s="9"/>
      <c r="D253" s="9"/>
      <c r="E253" s="12"/>
      <c r="F253" s="9"/>
      <c r="G253" s="9"/>
      <c r="H253" s="9"/>
      <c r="I253" s="9"/>
      <c r="J253" s="9"/>
      <c r="K253" s="12" t="str">
        <f>IF(AND($J253="Yes",$F253="Me",$E253&lt;&gt;""),$E253*(1-'My Order'!$C$6),"")</f>
        <v/>
      </c>
    </row>
    <row r="254" ht="15.75" customHeight="1">
      <c r="A254" s="9"/>
      <c r="B254" s="9"/>
      <c r="C254" s="9"/>
      <c r="D254" s="9"/>
      <c r="E254" s="12"/>
      <c r="F254" s="9"/>
      <c r="G254" s="9"/>
      <c r="H254" s="9"/>
      <c r="I254" s="9"/>
      <c r="J254" s="9"/>
      <c r="K254" s="12" t="str">
        <f>IF(AND($J254="Yes",$F254="Me",$E254&lt;&gt;""),$E254*(1-'My Order'!$C$6),"")</f>
        <v/>
      </c>
    </row>
    <row r="255" ht="15.75" customHeight="1">
      <c r="A255" s="9"/>
      <c r="B255" s="9"/>
      <c r="C255" s="9"/>
      <c r="D255" s="9"/>
      <c r="E255" s="12"/>
      <c r="F255" s="9"/>
      <c r="G255" s="9"/>
      <c r="H255" s="9"/>
      <c r="I255" s="9"/>
      <c r="J255" s="9"/>
      <c r="K255" s="12" t="str">
        <f>IF(AND($J255="Yes",$F255="Me",$E255&lt;&gt;""),$E255*(1-'My Order'!$C$6),"")</f>
        <v/>
      </c>
    </row>
    <row r="256" ht="15.75" customHeight="1">
      <c r="A256" s="9"/>
      <c r="B256" s="9"/>
      <c r="C256" s="9"/>
      <c r="D256" s="9"/>
      <c r="E256" s="12"/>
      <c r="F256" s="9"/>
      <c r="G256" s="9"/>
      <c r="H256" s="9"/>
      <c r="I256" s="9"/>
      <c r="J256" s="9"/>
      <c r="K256" s="12" t="str">
        <f>IF(AND($J256="Yes",$F256="Me",$E256&lt;&gt;""),$E256*(1-'My Order'!$C$6),"")</f>
        <v/>
      </c>
    </row>
    <row r="257" ht="15.75" customHeight="1">
      <c r="A257" s="9"/>
      <c r="B257" s="9"/>
      <c r="C257" s="9"/>
      <c r="D257" s="9"/>
      <c r="E257" s="12"/>
      <c r="F257" s="9"/>
      <c r="G257" s="9"/>
      <c r="H257" s="9"/>
      <c r="I257" s="9"/>
      <c r="J257" s="9"/>
      <c r="K257" s="12" t="str">
        <f>IF(AND($J257="Yes",$F257="Me",$E257&lt;&gt;""),$E257*(1-'My Order'!$C$6),"")</f>
        <v/>
      </c>
    </row>
    <row r="258" ht="15.75" customHeight="1">
      <c r="A258" s="9"/>
      <c r="B258" s="9"/>
      <c r="C258" s="9"/>
      <c r="D258" s="9"/>
      <c r="E258" s="12"/>
      <c r="F258" s="9"/>
      <c r="G258" s="9"/>
      <c r="H258" s="9"/>
      <c r="I258" s="9"/>
      <c r="J258" s="9"/>
      <c r="K258" s="12" t="str">
        <f>IF(AND($J258="Yes",$F258="Me",$E258&lt;&gt;""),$E258*(1-'My Order'!$C$6),"")</f>
        <v/>
      </c>
    </row>
    <row r="259" ht="15.75" customHeight="1">
      <c r="A259" s="9"/>
      <c r="B259" s="9"/>
      <c r="C259" s="9"/>
      <c r="D259" s="9"/>
      <c r="E259" s="12"/>
      <c r="F259" s="9"/>
      <c r="G259" s="9"/>
      <c r="H259" s="9"/>
      <c r="I259" s="9"/>
      <c r="J259" s="9"/>
      <c r="K259" s="12" t="str">
        <f>IF(AND($J259="Yes",$F259="Me",$E259&lt;&gt;""),$E259*(1-'My Order'!$C$6),"")</f>
        <v/>
      </c>
    </row>
    <row r="260" ht="15.75" customHeight="1">
      <c r="A260" s="9"/>
      <c r="B260" s="9"/>
      <c r="C260" s="9"/>
      <c r="D260" s="9"/>
      <c r="E260" s="12"/>
      <c r="F260" s="9"/>
      <c r="G260" s="9"/>
      <c r="H260" s="9"/>
      <c r="I260" s="9"/>
      <c r="J260" s="9"/>
      <c r="K260" s="12" t="str">
        <f>IF(AND($J260="Yes",$F260="Me",$E260&lt;&gt;""),$E260*(1-'My Order'!$C$6),"")</f>
        <v/>
      </c>
    </row>
    <row r="261" ht="15.75" customHeight="1">
      <c r="A261" s="9"/>
      <c r="B261" s="9"/>
      <c r="C261" s="9"/>
      <c r="D261" s="9"/>
      <c r="E261" s="12"/>
      <c r="F261" s="9"/>
      <c r="G261" s="9"/>
      <c r="H261" s="9"/>
      <c r="I261" s="9"/>
      <c r="J261" s="9"/>
      <c r="K261" s="12" t="str">
        <f>IF(AND($J261="Yes",$F261="Me",$E261&lt;&gt;""),$E261*(1-'My Order'!$C$6),"")</f>
        <v/>
      </c>
    </row>
    <row r="262" ht="15.75" customHeight="1">
      <c r="A262" s="9"/>
      <c r="B262" s="9"/>
      <c r="C262" s="9"/>
      <c r="D262" s="9"/>
      <c r="E262" s="12"/>
      <c r="F262" s="9"/>
      <c r="G262" s="9"/>
      <c r="H262" s="9"/>
      <c r="I262" s="9"/>
      <c r="J262" s="9"/>
      <c r="K262" s="12" t="str">
        <f>IF(AND($J262="Yes",$F262="Me",$E262&lt;&gt;""),$E262*(1-'My Order'!$C$6),"")</f>
        <v/>
      </c>
    </row>
    <row r="263" ht="15.75" customHeight="1">
      <c r="A263" s="9"/>
      <c r="B263" s="9"/>
      <c r="C263" s="9"/>
      <c r="D263" s="9"/>
      <c r="E263" s="12"/>
      <c r="F263" s="9"/>
      <c r="G263" s="9"/>
      <c r="H263" s="9"/>
      <c r="I263" s="9"/>
      <c r="J263" s="9"/>
      <c r="K263" s="12" t="str">
        <f>IF(AND($J263="Yes",$F263="Me",$E263&lt;&gt;""),$E263*(1-'My Order'!$C$6),"")</f>
        <v/>
      </c>
    </row>
    <row r="264" ht="15.75" customHeight="1">
      <c r="A264" s="9"/>
      <c r="B264" s="9"/>
      <c r="C264" s="9"/>
      <c r="D264" s="9"/>
      <c r="E264" s="12"/>
      <c r="F264" s="9"/>
      <c r="G264" s="9"/>
      <c r="H264" s="9"/>
      <c r="I264" s="9"/>
      <c r="J264" s="9"/>
      <c r="K264" s="12" t="str">
        <f>IF(AND($J264="Yes",$F264="Me",$E264&lt;&gt;""),$E264*(1-'My Order'!$C$6),"")</f>
        <v/>
      </c>
    </row>
    <row r="265" ht="15.75" customHeight="1">
      <c r="A265" s="9"/>
      <c r="B265" s="9"/>
      <c r="C265" s="9"/>
      <c r="D265" s="9"/>
      <c r="E265" s="12"/>
      <c r="F265" s="9"/>
      <c r="G265" s="9"/>
      <c r="H265" s="9"/>
      <c r="I265" s="9"/>
      <c r="J265" s="9"/>
      <c r="K265" s="12" t="str">
        <f>IF(AND($J265="Yes",$F265="Me",$E265&lt;&gt;""),$E265*(1-'My Order'!$C$6),"")</f>
        <v/>
      </c>
    </row>
    <row r="266" ht="15.75" customHeight="1">
      <c r="A266" s="9"/>
      <c r="B266" s="9"/>
      <c r="C266" s="9"/>
      <c r="D266" s="9"/>
      <c r="E266" s="12"/>
      <c r="F266" s="9"/>
      <c r="G266" s="9"/>
      <c r="H266" s="9"/>
      <c r="I266" s="9"/>
      <c r="J266" s="9"/>
      <c r="K266" s="12" t="str">
        <f>IF(AND($J266="Yes",$F266="Me",$E266&lt;&gt;""),$E266*(1-'My Order'!$C$6),"")</f>
        <v/>
      </c>
    </row>
    <row r="267" ht="15.75" customHeight="1">
      <c r="A267" s="9"/>
      <c r="B267" s="9"/>
      <c r="C267" s="9"/>
      <c r="D267" s="9"/>
      <c r="E267" s="12"/>
      <c r="F267" s="9"/>
      <c r="G267" s="9"/>
      <c r="H267" s="9"/>
      <c r="I267" s="9"/>
      <c r="J267" s="9"/>
      <c r="K267" s="12" t="str">
        <f>IF(AND($J267="Yes",$F267="Me",$E267&lt;&gt;""),$E267*(1-'My Order'!$C$6),"")</f>
        <v/>
      </c>
    </row>
    <row r="268" ht="15.75" customHeight="1">
      <c r="A268" s="9"/>
      <c r="B268" s="9"/>
      <c r="C268" s="9"/>
      <c r="D268" s="9"/>
      <c r="E268" s="12"/>
      <c r="F268" s="9"/>
      <c r="G268" s="9"/>
      <c r="H268" s="9"/>
      <c r="I268" s="9"/>
      <c r="J268" s="9"/>
      <c r="K268" s="12" t="str">
        <f>IF(AND($J268="Yes",$F268="Me",$E268&lt;&gt;""),$E268*(1-'My Order'!$C$6),"")</f>
        <v/>
      </c>
    </row>
    <row r="269" ht="15.75" customHeight="1">
      <c r="A269" s="9"/>
      <c r="B269" s="9"/>
      <c r="C269" s="9"/>
      <c r="D269" s="9"/>
      <c r="E269" s="12"/>
      <c r="F269" s="9"/>
      <c r="G269" s="9"/>
      <c r="H269" s="9"/>
      <c r="I269" s="9"/>
      <c r="J269" s="9"/>
      <c r="K269" s="12" t="str">
        <f>IF(AND($J269="Yes",$F269="Me",$E269&lt;&gt;""),$E269*(1-'My Order'!$C$6),"")</f>
        <v/>
      </c>
    </row>
    <row r="270" ht="15.75" customHeight="1">
      <c r="A270" s="9"/>
      <c r="B270" s="9"/>
      <c r="C270" s="9"/>
      <c r="D270" s="9"/>
      <c r="E270" s="12"/>
      <c r="F270" s="9"/>
      <c r="G270" s="9"/>
      <c r="H270" s="9"/>
      <c r="I270" s="9"/>
      <c r="J270" s="9"/>
      <c r="K270" s="12" t="str">
        <f>IF(AND($J270="Yes",$F270="Me",$E270&lt;&gt;""),$E270*(1-'My Order'!$C$6),"")</f>
        <v/>
      </c>
    </row>
    <row r="271" ht="15.75" customHeight="1">
      <c r="A271" s="9"/>
      <c r="B271" s="9"/>
      <c r="C271" s="9"/>
      <c r="D271" s="9"/>
      <c r="E271" s="12"/>
      <c r="F271" s="9"/>
      <c r="G271" s="9"/>
      <c r="H271" s="9"/>
      <c r="I271" s="9"/>
      <c r="J271" s="9"/>
      <c r="K271" s="12" t="str">
        <f>IF(AND($J271="Yes",$F271="Me",$E271&lt;&gt;""),$E271*(1-'My Order'!$C$6),"")</f>
        <v/>
      </c>
    </row>
    <row r="272" ht="15.75" customHeight="1">
      <c r="A272" s="9"/>
      <c r="B272" s="9"/>
      <c r="C272" s="9"/>
      <c r="D272" s="9"/>
      <c r="E272" s="12"/>
      <c r="F272" s="9"/>
      <c r="G272" s="9"/>
      <c r="H272" s="9"/>
      <c r="I272" s="9"/>
      <c r="J272" s="9"/>
      <c r="K272" s="12" t="str">
        <f>IF(AND($J272="Yes",$F272="Me",$E272&lt;&gt;""),$E272*(1-'My Order'!$C$6),"")</f>
        <v/>
      </c>
    </row>
    <row r="273" ht="15.75" customHeight="1">
      <c r="A273" s="9"/>
      <c r="B273" s="9"/>
      <c r="C273" s="9"/>
      <c r="D273" s="9"/>
      <c r="E273" s="12"/>
      <c r="F273" s="9"/>
      <c r="G273" s="9"/>
      <c r="H273" s="9"/>
      <c r="I273" s="9"/>
      <c r="J273" s="9"/>
      <c r="K273" s="12" t="str">
        <f>IF(AND($J273="Yes",$F273="Me",$E273&lt;&gt;""),$E273*(1-'My Order'!$C$6),"")</f>
        <v/>
      </c>
    </row>
    <row r="274" ht="15.75" customHeight="1">
      <c r="A274" s="9"/>
      <c r="B274" s="9"/>
      <c r="C274" s="9"/>
      <c r="D274" s="9"/>
      <c r="E274" s="12"/>
      <c r="F274" s="9"/>
      <c r="G274" s="9"/>
      <c r="H274" s="9"/>
      <c r="I274" s="9"/>
      <c r="J274" s="9"/>
      <c r="K274" s="12" t="str">
        <f>IF(AND($J274="Yes",$F274="Me",$E274&lt;&gt;""),$E274*(1-'My Order'!$C$6),"")</f>
        <v/>
      </c>
    </row>
    <row r="275" ht="15.75" customHeight="1">
      <c r="A275" s="9"/>
      <c r="B275" s="9"/>
      <c r="C275" s="9"/>
      <c r="D275" s="9"/>
      <c r="E275" s="12"/>
      <c r="F275" s="9"/>
      <c r="G275" s="9"/>
      <c r="H275" s="9"/>
      <c r="I275" s="9"/>
      <c r="J275" s="9"/>
      <c r="K275" s="12" t="str">
        <f>IF(AND($J275="Yes",$F275="Me",$E275&lt;&gt;""),$E275*(1-'My Order'!$C$6),"")</f>
        <v/>
      </c>
    </row>
    <row r="276" ht="15.75" customHeight="1">
      <c r="A276" s="9"/>
      <c r="B276" s="9"/>
      <c r="C276" s="9"/>
      <c r="D276" s="9"/>
      <c r="E276" s="12"/>
      <c r="F276" s="9"/>
      <c r="G276" s="9"/>
      <c r="H276" s="9"/>
      <c r="I276" s="9"/>
      <c r="J276" s="9"/>
      <c r="K276" s="12" t="str">
        <f>IF(AND($J276="Yes",$F276="Me",$E276&lt;&gt;""),$E276*(1-'My Order'!$C$6),"")</f>
        <v/>
      </c>
    </row>
    <row r="277" ht="15.75" customHeight="1">
      <c r="A277" s="9"/>
      <c r="B277" s="9"/>
      <c r="C277" s="9"/>
      <c r="D277" s="9"/>
      <c r="E277" s="12"/>
      <c r="F277" s="9"/>
      <c r="G277" s="9"/>
      <c r="H277" s="9"/>
      <c r="I277" s="9"/>
      <c r="J277" s="9"/>
      <c r="K277" s="12" t="str">
        <f>IF(AND($J277="Yes",$F277="Me",$E277&lt;&gt;""),$E277*(1-'My Order'!$C$6),"")</f>
        <v/>
      </c>
    </row>
    <row r="278" ht="15.75" customHeight="1">
      <c r="A278" s="9"/>
      <c r="B278" s="9"/>
      <c r="C278" s="9"/>
      <c r="D278" s="9"/>
      <c r="E278" s="12"/>
      <c r="F278" s="9"/>
      <c r="G278" s="9"/>
      <c r="H278" s="9"/>
      <c r="I278" s="9"/>
      <c r="J278" s="9"/>
      <c r="K278" s="12" t="str">
        <f>IF(AND($J278="Yes",$F278="Me",$E278&lt;&gt;""),$E278*(1-'My Order'!$C$6),"")</f>
        <v/>
      </c>
    </row>
    <row r="279" ht="15.75" customHeight="1">
      <c r="A279" s="9"/>
      <c r="B279" s="9"/>
      <c r="C279" s="9"/>
      <c r="D279" s="9"/>
      <c r="E279" s="12"/>
      <c r="F279" s="9"/>
      <c r="G279" s="9"/>
      <c r="H279" s="9"/>
      <c r="I279" s="9"/>
      <c r="J279" s="9"/>
      <c r="K279" s="12" t="str">
        <f>IF(AND($J279="Yes",$F279="Me",$E279&lt;&gt;""),$E279*(1-'My Order'!$C$6),"")</f>
        <v/>
      </c>
    </row>
    <row r="280" ht="15.75" customHeight="1">
      <c r="A280" s="9"/>
      <c r="B280" s="9"/>
      <c r="C280" s="9"/>
      <c r="D280" s="9"/>
      <c r="E280" s="12"/>
      <c r="F280" s="9"/>
      <c r="G280" s="9"/>
      <c r="H280" s="9"/>
      <c r="I280" s="9"/>
      <c r="J280" s="9"/>
      <c r="K280" s="12" t="str">
        <f>IF(AND($J280="Yes",$F280="Me",$E280&lt;&gt;""),$E280*(1-'My Order'!$C$6),"")</f>
        <v/>
      </c>
    </row>
    <row r="281" ht="15.75" customHeight="1">
      <c r="A281" s="9"/>
      <c r="B281" s="9"/>
      <c r="C281" s="9"/>
      <c r="D281" s="9"/>
      <c r="E281" s="12"/>
      <c r="F281" s="9"/>
      <c r="G281" s="9"/>
      <c r="H281" s="9"/>
      <c r="I281" s="9"/>
      <c r="J281" s="9"/>
      <c r="K281" s="12" t="str">
        <f>IF(AND($J281="Yes",$F281="Me",$E281&lt;&gt;""),$E281*(1-'My Order'!$C$6),"")</f>
        <v/>
      </c>
    </row>
    <row r="282" ht="15.75" customHeight="1">
      <c r="A282" s="9"/>
      <c r="B282" s="9"/>
      <c r="C282" s="9"/>
      <c r="D282" s="9"/>
      <c r="E282" s="12"/>
      <c r="F282" s="9"/>
      <c r="G282" s="9"/>
      <c r="H282" s="9"/>
      <c r="I282" s="9"/>
      <c r="J282" s="9"/>
      <c r="K282" s="12" t="str">
        <f>IF(AND($J282="Yes",$F282="Me",$E282&lt;&gt;""),$E282*(1-'My Order'!$C$6),"")</f>
        <v/>
      </c>
    </row>
    <row r="283" ht="15.75" customHeight="1">
      <c r="A283" s="9"/>
      <c r="B283" s="9"/>
      <c r="C283" s="9"/>
      <c r="D283" s="9"/>
      <c r="E283" s="12"/>
      <c r="F283" s="9"/>
      <c r="G283" s="9"/>
      <c r="H283" s="9"/>
      <c r="I283" s="9"/>
      <c r="J283" s="9"/>
      <c r="K283" s="12" t="str">
        <f>IF(AND($J283="Yes",$F283="Me",$E283&lt;&gt;""),$E283*(1-'My Order'!$C$6),"")</f>
        <v/>
      </c>
    </row>
    <row r="284" ht="15.75" customHeight="1">
      <c r="A284" s="9"/>
      <c r="B284" s="9"/>
      <c r="C284" s="9"/>
      <c r="D284" s="9"/>
      <c r="E284" s="12"/>
      <c r="F284" s="9"/>
      <c r="G284" s="9"/>
      <c r="H284" s="9"/>
      <c r="I284" s="9"/>
      <c r="J284" s="9"/>
      <c r="K284" s="12" t="str">
        <f>IF(AND($J284="Yes",$F284="Me",$E284&lt;&gt;""),$E284*(1-'My Order'!$C$6),"")</f>
        <v/>
      </c>
    </row>
    <row r="285" ht="15.75" customHeight="1">
      <c r="A285" s="9"/>
      <c r="B285" s="9"/>
      <c r="C285" s="9"/>
      <c r="D285" s="9"/>
      <c r="E285" s="12"/>
      <c r="F285" s="9"/>
      <c r="G285" s="9"/>
      <c r="H285" s="9"/>
      <c r="I285" s="9"/>
      <c r="J285" s="9"/>
      <c r="K285" s="12" t="str">
        <f>IF(AND($J285="Yes",$F285="Me",$E285&lt;&gt;""),$E285*(1-'My Order'!$C$6),"")</f>
        <v/>
      </c>
    </row>
    <row r="286" ht="15.75" customHeight="1">
      <c r="A286" s="9"/>
      <c r="B286" s="9"/>
      <c r="C286" s="9"/>
      <c r="D286" s="9"/>
      <c r="E286" s="12"/>
      <c r="F286" s="9"/>
      <c r="G286" s="9"/>
      <c r="H286" s="9"/>
      <c r="I286" s="9"/>
      <c r="J286" s="9"/>
      <c r="K286" s="12" t="str">
        <f>IF(AND($J286="Yes",$F286="Me",$E286&lt;&gt;""),$E286*(1-'My Order'!$C$6),"")</f>
        <v/>
      </c>
    </row>
    <row r="287" ht="15.75" customHeight="1">
      <c r="A287" s="9"/>
      <c r="B287" s="9"/>
      <c r="C287" s="9"/>
      <c r="D287" s="9"/>
      <c r="E287" s="12"/>
      <c r="F287" s="9"/>
      <c r="G287" s="9"/>
      <c r="H287" s="9"/>
      <c r="I287" s="9"/>
      <c r="J287" s="9"/>
      <c r="K287" s="12" t="str">
        <f>IF(AND($J287="Yes",$F287="Me",$E287&lt;&gt;""),$E287*(1-'My Order'!$C$6),"")</f>
        <v/>
      </c>
    </row>
    <row r="288" ht="15.75" customHeight="1">
      <c r="A288" s="9"/>
      <c r="B288" s="9"/>
      <c r="C288" s="9"/>
      <c r="D288" s="9"/>
      <c r="E288" s="12"/>
      <c r="F288" s="9"/>
      <c r="G288" s="9"/>
      <c r="H288" s="9"/>
      <c r="I288" s="9"/>
      <c r="J288" s="9"/>
      <c r="K288" s="12" t="str">
        <f>IF(AND($J288="Yes",$F288="Me",$E288&lt;&gt;""),$E288*(1-'My Order'!$C$6),"")</f>
        <v/>
      </c>
    </row>
    <row r="289" ht="15.75" customHeight="1">
      <c r="A289" s="9"/>
      <c r="B289" s="9"/>
      <c r="C289" s="9"/>
      <c r="D289" s="9"/>
      <c r="E289" s="12"/>
      <c r="F289" s="9"/>
      <c r="G289" s="9"/>
      <c r="H289" s="9"/>
      <c r="I289" s="9"/>
      <c r="J289" s="9"/>
      <c r="K289" s="12" t="str">
        <f>IF(AND($J289="Yes",$F289="Me",$E289&lt;&gt;""),$E289*(1-'My Order'!$C$6),"")</f>
        <v/>
      </c>
    </row>
    <row r="290" ht="15.75" customHeight="1">
      <c r="A290" s="9"/>
      <c r="B290" s="9"/>
      <c r="C290" s="9"/>
      <c r="D290" s="9"/>
      <c r="E290" s="12"/>
      <c r="F290" s="9"/>
      <c r="G290" s="9"/>
      <c r="H290" s="9"/>
      <c r="I290" s="9"/>
      <c r="J290" s="9"/>
      <c r="K290" s="12" t="str">
        <f>IF(AND($J290="Yes",$F290="Me",$E290&lt;&gt;""),$E290*(1-'My Order'!$C$6),"")</f>
        <v/>
      </c>
    </row>
    <row r="291" ht="15.75" customHeight="1">
      <c r="A291" s="9"/>
      <c r="B291" s="9"/>
      <c r="C291" s="9"/>
      <c r="D291" s="9"/>
      <c r="E291" s="12"/>
      <c r="F291" s="9"/>
      <c r="G291" s="9"/>
      <c r="H291" s="9"/>
      <c r="I291" s="9"/>
      <c r="J291" s="9"/>
      <c r="K291" s="12" t="str">
        <f>IF(AND($J291="Yes",$F291="Me",$E291&lt;&gt;""),$E291*(1-'My Order'!$C$6),"")</f>
        <v/>
      </c>
    </row>
    <row r="292" ht="15.75" customHeight="1">
      <c r="A292" s="9"/>
      <c r="B292" s="9"/>
      <c r="C292" s="9"/>
      <c r="D292" s="9"/>
      <c r="E292" s="12"/>
      <c r="F292" s="9"/>
      <c r="G292" s="9"/>
      <c r="H292" s="9"/>
      <c r="I292" s="9"/>
      <c r="J292" s="9"/>
      <c r="K292" s="12" t="str">
        <f>IF(AND($J292="Yes",$F292="Me",$E292&lt;&gt;""),$E292*(1-'My Order'!$C$6),"")</f>
        <v/>
      </c>
    </row>
    <row r="293" ht="15.75" customHeight="1">
      <c r="A293" s="9"/>
      <c r="B293" s="9"/>
      <c r="C293" s="9"/>
      <c r="D293" s="9"/>
      <c r="E293" s="12"/>
      <c r="F293" s="9"/>
      <c r="G293" s="9"/>
      <c r="H293" s="9"/>
      <c r="I293" s="9"/>
      <c r="J293" s="9"/>
      <c r="K293" s="12" t="str">
        <f>IF(AND($J293="Yes",$F293="Me",$E293&lt;&gt;""),$E293*(1-'My Order'!$C$6),"")</f>
        <v/>
      </c>
    </row>
    <row r="294" ht="15.75" customHeight="1">
      <c r="A294" s="9"/>
      <c r="B294" s="9"/>
      <c r="C294" s="9"/>
      <c r="D294" s="9"/>
      <c r="E294" s="12"/>
      <c r="F294" s="9"/>
      <c r="G294" s="9"/>
      <c r="H294" s="9"/>
      <c r="I294" s="9"/>
      <c r="J294" s="9"/>
      <c r="K294" s="12" t="str">
        <f>IF(AND($J294="Yes",$F294="Me",$E294&lt;&gt;""),$E294*(1-'My Order'!$C$6),"")</f>
        <v/>
      </c>
    </row>
    <row r="295" ht="15.75" customHeight="1">
      <c r="A295" s="9"/>
      <c r="B295" s="9"/>
      <c r="C295" s="9"/>
      <c r="D295" s="9"/>
      <c r="E295" s="12"/>
      <c r="F295" s="9"/>
      <c r="G295" s="9"/>
      <c r="H295" s="9"/>
      <c r="I295" s="9"/>
      <c r="J295" s="9"/>
      <c r="K295" s="12" t="str">
        <f>IF(AND($J295="Yes",$F295="Me",$E295&lt;&gt;""),$E295*(1-'My Order'!$C$6),"")</f>
        <v/>
      </c>
    </row>
    <row r="296" ht="15.75" customHeight="1">
      <c r="A296" s="9"/>
      <c r="B296" s="9"/>
      <c r="C296" s="9"/>
      <c r="D296" s="9"/>
      <c r="E296" s="12"/>
      <c r="F296" s="9"/>
      <c r="G296" s="9"/>
      <c r="H296" s="9"/>
      <c r="I296" s="9"/>
      <c r="J296" s="9"/>
      <c r="K296" s="12" t="str">
        <f>IF(AND($J296="Yes",$F296="Me",$E296&lt;&gt;""),$E296*(1-'My Order'!$C$6),"")</f>
        <v/>
      </c>
    </row>
    <row r="297" ht="15.75" customHeight="1">
      <c r="A297" s="9"/>
      <c r="B297" s="9"/>
      <c r="C297" s="9"/>
      <c r="D297" s="9"/>
      <c r="E297" s="12"/>
      <c r="F297" s="9"/>
      <c r="G297" s="9"/>
      <c r="H297" s="9"/>
      <c r="I297" s="9"/>
      <c r="J297" s="9"/>
      <c r="K297" s="12" t="str">
        <f>IF(AND($J297="Yes",$F297="Me",$E297&lt;&gt;""),$E297*(1-'My Order'!$C$6),"")</f>
        <v/>
      </c>
    </row>
    <row r="298" ht="15.75" customHeight="1">
      <c r="A298" s="9"/>
      <c r="B298" s="9"/>
      <c r="C298" s="9"/>
      <c r="D298" s="9"/>
      <c r="E298" s="12"/>
      <c r="F298" s="9"/>
      <c r="G298" s="9"/>
      <c r="H298" s="9"/>
      <c r="I298" s="9"/>
      <c r="J298" s="9"/>
      <c r="K298" s="12" t="str">
        <f>IF(AND($J298="Yes",$F298="Me",$E298&lt;&gt;""),$E298*(1-'My Order'!$C$6),"")</f>
        <v/>
      </c>
    </row>
    <row r="299" ht="15.75" customHeight="1">
      <c r="A299" s="9"/>
      <c r="B299" s="9"/>
      <c r="C299" s="9"/>
      <c r="D299" s="9"/>
      <c r="E299" s="12"/>
      <c r="F299" s="9"/>
      <c r="G299" s="9"/>
      <c r="H299" s="9"/>
      <c r="I299" s="9"/>
      <c r="J299" s="9"/>
      <c r="K299" s="12" t="str">
        <f>IF(AND($J299="Yes",$F299="Me",$E299&lt;&gt;""),$E299*(1-'My Order'!$C$6),"")</f>
        <v/>
      </c>
    </row>
    <row r="300" ht="15.75" customHeight="1">
      <c r="A300" s="9"/>
      <c r="B300" s="9"/>
      <c r="C300" s="9"/>
      <c r="D300" s="9"/>
      <c r="E300" s="12"/>
      <c r="F300" s="9"/>
      <c r="G300" s="9"/>
      <c r="H300" s="9"/>
      <c r="I300" s="9"/>
      <c r="J300" s="9"/>
      <c r="K300" s="12" t="str">
        <f>IF(AND($J300="Yes",$F300="Me",$E300&lt;&gt;""),$E300*(1-'My Order'!$C$6),"")</f>
        <v/>
      </c>
    </row>
    <row r="301" ht="15.75" customHeight="1">
      <c r="A301" s="9"/>
      <c r="B301" s="9"/>
      <c r="C301" s="9"/>
      <c r="D301" s="9"/>
      <c r="E301" s="12"/>
      <c r="F301" s="9"/>
      <c r="G301" s="9"/>
      <c r="H301" s="9"/>
      <c r="I301" s="9"/>
      <c r="J301" s="9"/>
      <c r="K301" s="12" t="str">
        <f>IF(AND($J301="Yes",$F301="Me",$E301&lt;&gt;""),$E301*(1-'My Order'!$C$6),"")</f>
        <v/>
      </c>
    </row>
    <row r="302" ht="15.75" customHeight="1">
      <c r="A302" s="9"/>
      <c r="B302" s="9"/>
      <c r="C302" s="9"/>
      <c r="D302" s="9"/>
      <c r="E302" s="12"/>
      <c r="F302" s="9"/>
      <c r="G302" s="9"/>
      <c r="H302" s="9"/>
      <c r="I302" s="9"/>
      <c r="J302" s="9"/>
      <c r="K302" s="12" t="str">
        <f>IF(AND($J302="Yes",$F302="Me",$E302&lt;&gt;""),$E302*(1-'My Order'!$C$6),"")</f>
        <v/>
      </c>
    </row>
    <row r="303" ht="15.75" customHeight="1">
      <c r="A303" s="9"/>
      <c r="B303" s="9"/>
      <c r="C303" s="9"/>
      <c r="D303" s="9"/>
      <c r="E303" s="12"/>
      <c r="F303" s="9"/>
      <c r="G303" s="9"/>
      <c r="H303" s="9"/>
      <c r="I303" s="9"/>
      <c r="J303" s="9"/>
      <c r="K303" s="12" t="str">
        <f>IF(AND($J303="Yes",$F303="Me",$E303&lt;&gt;""),$E303*(1-'My Order'!$C$6),"")</f>
        <v/>
      </c>
    </row>
    <row r="304" ht="15.75" customHeight="1">
      <c r="A304" s="9"/>
      <c r="B304" s="9"/>
      <c r="C304" s="9"/>
      <c r="D304" s="9"/>
      <c r="E304" s="12"/>
      <c r="F304" s="9"/>
      <c r="G304" s="9"/>
      <c r="H304" s="9"/>
      <c r="I304" s="9"/>
      <c r="J304" s="9"/>
      <c r="K304" s="12" t="str">
        <f>IF(AND($J304="Yes",$F304="Me",$E304&lt;&gt;""),$E304*(1-'My Order'!$C$6),"")</f>
        <v/>
      </c>
    </row>
    <row r="305" ht="15.75" customHeight="1">
      <c r="A305" s="9"/>
      <c r="B305" s="9"/>
      <c r="C305" s="9"/>
      <c r="D305" s="9"/>
      <c r="E305" s="12"/>
      <c r="F305" s="9"/>
      <c r="G305" s="9"/>
      <c r="H305" s="9"/>
      <c r="I305" s="9"/>
      <c r="J305" s="9"/>
      <c r="K305" s="12" t="str">
        <f>IF(AND($J305="Yes",$F305="Me",$E305&lt;&gt;""),$E305*(1-'My Order'!$C$6),"")</f>
        <v/>
      </c>
    </row>
    <row r="306" ht="15.75" customHeight="1">
      <c r="A306" s="9"/>
      <c r="B306" s="9"/>
      <c r="C306" s="9"/>
      <c r="D306" s="9"/>
      <c r="E306" s="12"/>
      <c r="F306" s="9"/>
      <c r="G306" s="9"/>
      <c r="H306" s="9"/>
      <c r="I306" s="9"/>
      <c r="J306" s="9"/>
      <c r="K306" s="12" t="str">
        <f>IF(AND($J306="Yes",$F306="Me",$E306&lt;&gt;""),$E306*(1-'My Order'!$C$6),"")</f>
        <v/>
      </c>
    </row>
    <row r="307" ht="15.75" customHeight="1">
      <c r="A307" s="9"/>
      <c r="B307" s="9"/>
      <c r="C307" s="9"/>
      <c r="D307" s="9"/>
      <c r="E307" s="12"/>
      <c r="F307" s="9"/>
      <c r="G307" s="9"/>
      <c r="H307" s="9"/>
      <c r="I307" s="9"/>
      <c r="J307" s="9"/>
      <c r="K307" s="12" t="str">
        <f>IF(AND($J307="Yes",$F307="Me",$E307&lt;&gt;""),$E307*(1-'My Order'!$C$6),"")</f>
        <v/>
      </c>
    </row>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qref="C8:C307">
      <formula1>"Enrollment  registration &amp; school fees,Academic &amp; testing costs,School supplies &amp; equipment,Clothing &amp; shoes,Food &amp; school meals,Transportation,Sports &amp; athletics,Arts  music &amp; performance,Clubs &amp; enrichment,Special education  therapy &amp; health,Photos  kee"</formula1>
    </dataValidation>
    <dataValidation type="list" allowBlank="1" sqref="J8:J307">
      <formula1>"Yes,No,Ask attorney"</formula1>
    </dataValidation>
    <dataValidation type="list" allowBlank="1" sqref="G8:G307">
      <formula1>"Yes,No,N/A"</formula1>
    </dataValidation>
    <dataValidation type="list" allowBlank="1" sqref="F8:F307">
      <formula1>"Me,Other,Both"</formula1>
    </dataValidation>
    <dataValidation type="list" allowBlank="1" sqref="I8:I307">
      <formula1>"Yes,No"</formula1>
    </dataValidation>
  </dataValidations>
  <printOptions/>
  <pageMargins bottom="1.0" footer="0.0" header="0.0" left="0.75" right="0.75" top="1.0"/>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6.0" topLeftCell="A7" activePane="bottomLeft" state="frozen"/>
      <selection activeCell="B8" sqref="B8" pane="bottomLeft"/>
    </sheetView>
  </sheetViews>
  <sheetFormatPr customHeight="1" defaultColWidth="14.43" defaultRowHeight="15.0"/>
  <cols>
    <col customWidth="1" min="1" max="1" width="15.0"/>
    <col customWidth="1" min="2" max="2" width="46.0"/>
    <col customWidth="1" min="3" max="4" width="17.0"/>
    <col customWidth="1" min="5" max="5" width="13.0"/>
    <col customWidth="1" min="6" max="7" width="17.0"/>
    <col customWidth="1" min="8" max="26" width="8.71"/>
  </cols>
  <sheetData>
    <row r="2">
      <c r="A2" s="1" t="s">
        <v>0</v>
      </c>
    </row>
    <row r="3">
      <c r="A3" s="3" t="s">
        <v>5</v>
      </c>
    </row>
    <row r="6" ht="27.75" customHeight="1">
      <c r="A6" s="6" t="s">
        <v>11</v>
      </c>
      <c r="B6" s="6" t="s">
        <v>15</v>
      </c>
      <c r="C6" s="6" t="s">
        <v>16</v>
      </c>
      <c r="D6" s="6" t="s">
        <v>17</v>
      </c>
      <c r="E6" s="6" t="s">
        <v>18</v>
      </c>
      <c r="F6" s="6" t="s">
        <v>20</v>
      </c>
      <c r="G6" s="6" t="s">
        <v>23</v>
      </c>
    </row>
    <row r="7">
      <c r="A7" s="9"/>
      <c r="B7" s="9"/>
      <c r="C7" s="12"/>
      <c r="D7" s="12" t="str">
        <f>IF($C7&lt;&gt;"",$C7*(1-'My Order'!$C$6),"")</f>
        <v/>
      </c>
      <c r="E7" s="9"/>
      <c r="F7" s="12"/>
      <c r="G7" s="20" t="str">
        <f>IF($C7&lt;&gt;"",$D7-IF($F7="",0,$F7),"")</f>
        <v/>
      </c>
    </row>
    <row r="8">
      <c r="A8" s="9"/>
      <c r="B8" s="9"/>
      <c r="C8" s="12"/>
      <c r="D8" s="12" t="str">
        <f>IF($C8&lt;&gt;"",$C8*(1-'My Order'!$C$6),"")</f>
        <v/>
      </c>
      <c r="E8" s="9"/>
      <c r="F8" s="12"/>
      <c r="G8" s="20" t="str">
        <f t="shared" ref="G8:G106" si="1">IF($C8&lt;&gt;"",IF($G7="",0,$G7)+$D8-IF($F8="",0,$F8),"")</f>
        <v/>
      </c>
    </row>
    <row r="9">
      <c r="A9" s="9"/>
      <c r="B9" s="9"/>
      <c r="C9" s="12"/>
      <c r="D9" s="12" t="str">
        <f>IF($C9&lt;&gt;"",$C9*(1-'My Order'!$C$6),"")</f>
        <v/>
      </c>
      <c r="E9" s="9"/>
      <c r="F9" s="12"/>
      <c r="G9" s="20" t="str">
        <f t="shared" si="1"/>
        <v/>
      </c>
    </row>
    <row r="10">
      <c r="A10" s="9"/>
      <c r="B10" s="9"/>
      <c r="C10" s="12"/>
      <c r="D10" s="12" t="str">
        <f>IF($C10&lt;&gt;"",$C10*(1-'My Order'!$C$6),"")</f>
        <v/>
      </c>
      <c r="E10" s="9"/>
      <c r="F10" s="12"/>
      <c r="G10" s="20" t="str">
        <f t="shared" si="1"/>
        <v/>
      </c>
    </row>
    <row r="11">
      <c r="A11" s="9"/>
      <c r="B11" s="9"/>
      <c r="C11" s="12"/>
      <c r="D11" s="12" t="str">
        <f>IF($C11&lt;&gt;"",$C11*(1-'My Order'!$C$6),"")</f>
        <v/>
      </c>
      <c r="E11" s="9"/>
      <c r="F11" s="12"/>
      <c r="G11" s="20" t="str">
        <f t="shared" si="1"/>
        <v/>
      </c>
    </row>
    <row r="12">
      <c r="A12" s="9"/>
      <c r="B12" s="9"/>
      <c r="C12" s="12"/>
      <c r="D12" s="12" t="str">
        <f>IF($C12&lt;&gt;"",$C12*(1-'My Order'!$C$6),"")</f>
        <v/>
      </c>
      <c r="E12" s="9"/>
      <c r="F12" s="12"/>
      <c r="G12" s="20" t="str">
        <f t="shared" si="1"/>
        <v/>
      </c>
    </row>
    <row r="13">
      <c r="A13" s="9"/>
      <c r="B13" s="9"/>
      <c r="C13" s="12"/>
      <c r="D13" s="12" t="str">
        <f>IF($C13&lt;&gt;"",$C13*(1-'My Order'!$C$6),"")</f>
        <v/>
      </c>
      <c r="E13" s="9"/>
      <c r="F13" s="12"/>
      <c r="G13" s="20" t="str">
        <f t="shared" si="1"/>
        <v/>
      </c>
    </row>
    <row r="14">
      <c r="A14" s="9"/>
      <c r="B14" s="9"/>
      <c r="C14" s="12"/>
      <c r="D14" s="12" t="str">
        <f>IF($C14&lt;&gt;"",$C14*(1-'My Order'!$C$6),"")</f>
        <v/>
      </c>
      <c r="E14" s="9"/>
      <c r="F14" s="12"/>
      <c r="G14" s="20" t="str">
        <f t="shared" si="1"/>
        <v/>
      </c>
    </row>
    <row r="15">
      <c r="A15" s="9"/>
      <c r="B15" s="9"/>
      <c r="C15" s="12"/>
      <c r="D15" s="12" t="str">
        <f>IF($C15&lt;&gt;"",$C15*(1-'My Order'!$C$6),"")</f>
        <v/>
      </c>
      <c r="E15" s="9"/>
      <c r="F15" s="12"/>
      <c r="G15" s="20" t="str">
        <f t="shared" si="1"/>
        <v/>
      </c>
    </row>
    <row r="16">
      <c r="A16" s="9"/>
      <c r="B16" s="9"/>
      <c r="C16" s="12"/>
      <c r="D16" s="12" t="str">
        <f>IF($C16&lt;&gt;"",$C16*(1-'My Order'!$C$6),"")</f>
        <v/>
      </c>
      <c r="E16" s="9"/>
      <c r="F16" s="12"/>
      <c r="G16" s="20" t="str">
        <f t="shared" si="1"/>
        <v/>
      </c>
    </row>
    <row r="17">
      <c r="A17" s="9"/>
      <c r="B17" s="9"/>
      <c r="C17" s="12"/>
      <c r="D17" s="12" t="str">
        <f>IF($C17&lt;&gt;"",$C17*(1-'My Order'!$C$6),"")</f>
        <v/>
      </c>
      <c r="E17" s="9"/>
      <c r="F17" s="12"/>
      <c r="G17" s="20" t="str">
        <f t="shared" si="1"/>
        <v/>
      </c>
    </row>
    <row r="18">
      <c r="A18" s="9"/>
      <c r="B18" s="9"/>
      <c r="C18" s="12"/>
      <c r="D18" s="12" t="str">
        <f>IF($C18&lt;&gt;"",$C18*(1-'My Order'!$C$6),"")</f>
        <v/>
      </c>
      <c r="E18" s="9"/>
      <c r="F18" s="12"/>
      <c r="G18" s="20" t="str">
        <f t="shared" si="1"/>
        <v/>
      </c>
    </row>
    <row r="19">
      <c r="A19" s="9"/>
      <c r="B19" s="9"/>
      <c r="C19" s="12"/>
      <c r="D19" s="12" t="str">
        <f>IF($C19&lt;&gt;"",$C19*(1-'My Order'!$C$6),"")</f>
        <v/>
      </c>
      <c r="E19" s="9"/>
      <c r="F19" s="12"/>
      <c r="G19" s="20" t="str">
        <f t="shared" si="1"/>
        <v/>
      </c>
    </row>
    <row r="20">
      <c r="A20" s="9"/>
      <c r="B20" s="9"/>
      <c r="C20" s="12"/>
      <c r="D20" s="12" t="str">
        <f>IF($C20&lt;&gt;"",$C20*(1-'My Order'!$C$6),"")</f>
        <v/>
      </c>
      <c r="E20" s="9"/>
      <c r="F20" s="12"/>
      <c r="G20" s="20" t="str">
        <f t="shared" si="1"/>
        <v/>
      </c>
    </row>
    <row r="21" ht="15.75" customHeight="1">
      <c r="A21" s="9"/>
      <c r="B21" s="9"/>
      <c r="C21" s="12"/>
      <c r="D21" s="12" t="str">
        <f>IF($C21&lt;&gt;"",$C21*(1-'My Order'!$C$6),"")</f>
        <v/>
      </c>
      <c r="E21" s="9"/>
      <c r="F21" s="12"/>
      <c r="G21" s="20" t="str">
        <f t="shared" si="1"/>
        <v/>
      </c>
    </row>
    <row r="22" ht="15.75" customHeight="1">
      <c r="A22" s="9"/>
      <c r="B22" s="9"/>
      <c r="C22" s="12"/>
      <c r="D22" s="12" t="str">
        <f>IF($C22&lt;&gt;"",$C22*(1-'My Order'!$C$6),"")</f>
        <v/>
      </c>
      <c r="E22" s="9"/>
      <c r="F22" s="12"/>
      <c r="G22" s="20" t="str">
        <f t="shared" si="1"/>
        <v/>
      </c>
    </row>
    <row r="23" ht="15.75" customHeight="1">
      <c r="A23" s="9"/>
      <c r="B23" s="9"/>
      <c r="C23" s="12"/>
      <c r="D23" s="12" t="str">
        <f>IF($C23&lt;&gt;"",$C23*(1-'My Order'!$C$6),"")</f>
        <v/>
      </c>
      <c r="E23" s="9"/>
      <c r="F23" s="12"/>
      <c r="G23" s="20" t="str">
        <f t="shared" si="1"/>
        <v/>
      </c>
    </row>
    <row r="24" ht="15.75" customHeight="1">
      <c r="A24" s="9"/>
      <c r="B24" s="9"/>
      <c r="C24" s="12"/>
      <c r="D24" s="12" t="str">
        <f>IF($C24&lt;&gt;"",$C24*(1-'My Order'!$C$6),"")</f>
        <v/>
      </c>
      <c r="E24" s="9"/>
      <c r="F24" s="12"/>
      <c r="G24" s="20" t="str">
        <f t="shared" si="1"/>
        <v/>
      </c>
    </row>
    <row r="25" ht="15.75" customHeight="1">
      <c r="A25" s="9"/>
      <c r="B25" s="9"/>
      <c r="C25" s="12"/>
      <c r="D25" s="12" t="str">
        <f>IF($C25&lt;&gt;"",$C25*(1-'My Order'!$C$6),"")</f>
        <v/>
      </c>
      <c r="E25" s="9"/>
      <c r="F25" s="12"/>
      <c r="G25" s="20" t="str">
        <f t="shared" si="1"/>
        <v/>
      </c>
    </row>
    <row r="26" ht="15.75" customHeight="1">
      <c r="A26" s="9"/>
      <c r="B26" s="9"/>
      <c r="C26" s="12"/>
      <c r="D26" s="12" t="str">
        <f>IF($C26&lt;&gt;"",$C26*(1-'My Order'!$C$6),"")</f>
        <v/>
      </c>
      <c r="E26" s="9"/>
      <c r="F26" s="12"/>
      <c r="G26" s="20" t="str">
        <f t="shared" si="1"/>
        <v/>
      </c>
    </row>
    <row r="27" ht="15.75" customHeight="1">
      <c r="A27" s="9"/>
      <c r="B27" s="9"/>
      <c r="C27" s="12"/>
      <c r="D27" s="12" t="str">
        <f>IF($C27&lt;&gt;"",$C27*(1-'My Order'!$C$6),"")</f>
        <v/>
      </c>
      <c r="E27" s="9"/>
      <c r="F27" s="12"/>
      <c r="G27" s="20" t="str">
        <f t="shared" si="1"/>
        <v/>
      </c>
    </row>
    <row r="28" ht="15.75" customHeight="1">
      <c r="A28" s="9"/>
      <c r="B28" s="9"/>
      <c r="C28" s="12"/>
      <c r="D28" s="12" t="str">
        <f>IF($C28&lt;&gt;"",$C28*(1-'My Order'!$C$6),"")</f>
        <v/>
      </c>
      <c r="E28" s="9"/>
      <c r="F28" s="12"/>
      <c r="G28" s="20" t="str">
        <f t="shared" si="1"/>
        <v/>
      </c>
    </row>
    <row r="29" ht="15.75" customHeight="1">
      <c r="A29" s="9"/>
      <c r="B29" s="9"/>
      <c r="C29" s="12"/>
      <c r="D29" s="12" t="str">
        <f>IF($C29&lt;&gt;"",$C29*(1-'My Order'!$C$6),"")</f>
        <v/>
      </c>
      <c r="E29" s="9"/>
      <c r="F29" s="12"/>
      <c r="G29" s="20" t="str">
        <f t="shared" si="1"/>
        <v/>
      </c>
    </row>
    <row r="30" ht="15.75" customHeight="1">
      <c r="A30" s="9"/>
      <c r="B30" s="9"/>
      <c r="C30" s="12"/>
      <c r="D30" s="12" t="str">
        <f>IF($C30&lt;&gt;"",$C30*(1-'My Order'!$C$6),"")</f>
        <v/>
      </c>
      <c r="E30" s="9"/>
      <c r="F30" s="12"/>
      <c r="G30" s="20" t="str">
        <f t="shared" si="1"/>
        <v/>
      </c>
    </row>
    <row r="31" ht="15.75" customHeight="1">
      <c r="A31" s="9"/>
      <c r="B31" s="9"/>
      <c r="C31" s="12"/>
      <c r="D31" s="12" t="str">
        <f>IF($C31&lt;&gt;"",$C31*(1-'My Order'!$C$6),"")</f>
        <v/>
      </c>
      <c r="E31" s="9"/>
      <c r="F31" s="12"/>
      <c r="G31" s="20" t="str">
        <f t="shared" si="1"/>
        <v/>
      </c>
    </row>
    <row r="32" ht="15.75" customHeight="1">
      <c r="A32" s="9"/>
      <c r="B32" s="9"/>
      <c r="C32" s="12"/>
      <c r="D32" s="12" t="str">
        <f>IF($C32&lt;&gt;"",$C32*(1-'My Order'!$C$6),"")</f>
        <v/>
      </c>
      <c r="E32" s="9"/>
      <c r="F32" s="12"/>
      <c r="G32" s="20" t="str">
        <f t="shared" si="1"/>
        <v/>
      </c>
    </row>
    <row r="33" ht="15.75" customHeight="1">
      <c r="A33" s="9"/>
      <c r="B33" s="9"/>
      <c r="C33" s="12"/>
      <c r="D33" s="12" t="str">
        <f>IF($C33&lt;&gt;"",$C33*(1-'My Order'!$C$6),"")</f>
        <v/>
      </c>
      <c r="E33" s="9"/>
      <c r="F33" s="12"/>
      <c r="G33" s="20" t="str">
        <f t="shared" si="1"/>
        <v/>
      </c>
    </row>
    <row r="34" ht="15.75" customHeight="1">
      <c r="A34" s="9"/>
      <c r="B34" s="9"/>
      <c r="C34" s="12"/>
      <c r="D34" s="12" t="str">
        <f>IF($C34&lt;&gt;"",$C34*(1-'My Order'!$C$6),"")</f>
        <v/>
      </c>
      <c r="E34" s="9"/>
      <c r="F34" s="12"/>
      <c r="G34" s="20" t="str">
        <f t="shared" si="1"/>
        <v/>
      </c>
    </row>
    <row r="35" ht="15.75" customHeight="1">
      <c r="A35" s="9"/>
      <c r="B35" s="9"/>
      <c r="C35" s="12"/>
      <c r="D35" s="12" t="str">
        <f>IF($C35&lt;&gt;"",$C35*(1-'My Order'!$C$6),"")</f>
        <v/>
      </c>
      <c r="E35" s="9"/>
      <c r="F35" s="12"/>
      <c r="G35" s="20" t="str">
        <f t="shared" si="1"/>
        <v/>
      </c>
    </row>
    <row r="36" ht="15.75" customHeight="1">
      <c r="A36" s="9"/>
      <c r="B36" s="9"/>
      <c r="C36" s="12"/>
      <c r="D36" s="12" t="str">
        <f>IF($C36&lt;&gt;"",$C36*(1-'My Order'!$C$6),"")</f>
        <v/>
      </c>
      <c r="E36" s="9"/>
      <c r="F36" s="12"/>
      <c r="G36" s="20" t="str">
        <f t="shared" si="1"/>
        <v/>
      </c>
    </row>
    <row r="37" ht="15.75" customHeight="1">
      <c r="A37" s="9"/>
      <c r="B37" s="9"/>
      <c r="C37" s="12"/>
      <c r="D37" s="12" t="str">
        <f>IF($C37&lt;&gt;"",$C37*(1-'My Order'!$C$6),"")</f>
        <v/>
      </c>
      <c r="E37" s="9"/>
      <c r="F37" s="12"/>
      <c r="G37" s="20" t="str">
        <f t="shared" si="1"/>
        <v/>
      </c>
    </row>
    <row r="38" ht="15.75" customHeight="1">
      <c r="A38" s="9"/>
      <c r="B38" s="9"/>
      <c r="C38" s="12"/>
      <c r="D38" s="12" t="str">
        <f>IF($C38&lt;&gt;"",$C38*(1-'My Order'!$C$6),"")</f>
        <v/>
      </c>
      <c r="E38" s="9"/>
      <c r="F38" s="12"/>
      <c r="G38" s="20" t="str">
        <f t="shared" si="1"/>
        <v/>
      </c>
    </row>
    <row r="39" ht="15.75" customHeight="1">
      <c r="A39" s="9"/>
      <c r="B39" s="9"/>
      <c r="C39" s="12"/>
      <c r="D39" s="12" t="str">
        <f>IF($C39&lt;&gt;"",$C39*(1-'My Order'!$C$6),"")</f>
        <v/>
      </c>
      <c r="E39" s="9"/>
      <c r="F39" s="12"/>
      <c r="G39" s="20" t="str">
        <f t="shared" si="1"/>
        <v/>
      </c>
    </row>
    <row r="40" ht="15.75" customHeight="1">
      <c r="A40" s="9"/>
      <c r="B40" s="9"/>
      <c r="C40" s="12"/>
      <c r="D40" s="12" t="str">
        <f>IF($C40&lt;&gt;"",$C40*(1-'My Order'!$C$6),"")</f>
        <v/>
      </c>
      <c r="E40" s="9"/>
      <c r="F40" s="12"/>
      <c r="G40" s="20" t="str">
        <f t="shared" si="1"/>
        <v/>
      </c>
    </row>
    <row r="41" ht="15.75" customHeight="1">
      <c r="A41" s="9"/>
      <c r="B41" s="9"/>
      <c r="C41" s="12"/>
      <c r="D41" s="12" t="str">
        <f>IF($C41&lt;&gt;"",$C41*(1-'My Order'!$C$6),"")</f>
        <v/>
      </c>
      <c r="E41" s="9"/>
      <c r="F41" s="12"/>
      <c r="G41" s="20" t="str">
        <f t="shared" si="1"/>
        <v/>
      </c>
    </row>
    <row r="42" ht="15.75" customHeight="1">
      <c r="A42" s="9"/>
      <c r="B42" s="9"/>
      <c r="C42" s="12"/>
      <c r="D42" s="12" t="str">
        <f>IF($C42&lt;&gt;"",$C42*(1-'My Order'!$C$6),"")</f>
        <v/>
      </c>
      <c r="E42" s="9"/>
      <c r="F42" s="12"/>
      <c r="G42" s="20" t="str">
        <f t="shared" si="1"/>
        <v/>
      </c>
    </row>
    <row r="43" ht="15.75" customHeight="1">
      <c r="A43" s="9"/>
      <c r="B43" s="9"/>
      <c r="C43" s="12"/>
      <c r="D43" s="12" t="str">
        <f>IF($C43&lt;&gt;"",$C43*(1-'My Order'!$C$6),"")</f>
        <v/>
      </c>
      <c r="E43" s="9"/>
      <c r="F43" s="12"/>
      <c r="G43" s="20" t="str">
        <f t="shared" si="1"/>
        <v/>
      </c>
    </row>
    <row r="44" ht="15.75" customHeight="1">
      <c r="A44" s="9"/>
      <c r="B44" s="9"/>
      <c r="C44" s="12"/>
      <c r="D44" s="12" t="str">
        <f>IF($C44&lt;&gt;"",$C44*(1-'My Order'!$C$6),"")</f>
        <v/>
      </c>
      <c r="E44" s="9"/>
      <c r="F44" s="12"/>
      <c r="G44" s="20" t="str">
        <f t="shared" si="1"/>
        <v/>
      </c>
    </row>
    <row r="45" ht="15.75" customHeight="1">
      <c r="A45" s="9"/>
      <c r="B45" s="9"/>
      <c r="C45" s="12"/>
      <c r="D45" s="12" t="str">
        <f>IF($C45&lt;&gt;"",$C45*(1-'My Order'!$C$6),"")</f>
        <v/>
      </c>
      <c r="E45" s="9"/>
      <c r="F45" s="12"/>
      <c r="G45" s="20" t="str">
        <f t="shared" si="1"/>
        <v/>
      </c>
    </row>
    <row r="46" ht="15.75" customHeight="1">
      <c r="A46" s="9"/>
      <c r="B46" s="9"/>
      <c r="C46" s="12"/>
      <c r="D46" s="12" t="str">
        <f>IF($C46&lt;&gt;"",$C46*(1-'My Order'!$C$6),"")</f>
        <v/>
      </c>
      <c r="E46" s="9"/>
      <c r="F46" s="12"/>
      <c r="G46" s="20" t="str">
        <f t="shared" si="1"/>
        <v/>
      </c>
    </row>
    <row r="47" ht="15.75" customHeight="1">
      <c r="A47" s="9"/>
      <c r="B47" s="9"/>
      <c r="C47" s="12"/>
      <c r="D47" s="12" t="str">
        <f>IF($C47&lt;&gt;"",$C47*(1-'My Order'!$C$6),"")</f>
        <v/>
      </c>
      <c r="E47" s="9"/>
      <c r="F47" s="12"/>
      <c r="G47" s="20" t="str">
        <f t="shared" si="1"/>
        <v/>
      </c>
    </row>
    <row r="48" ht="15.75" customHeight="1">
      <c r="A48" s="9"/>
      <c r="B48" s="9"/>
      <c r="C48" s="12"/>
      <c r="D48" s="12" t="str">
        <f>IF($C48&lt;&gt;"",$C48*(1-'My Order'!$C$6),"")</f>
        <v/>
      </c>
      <c r="E48" s="9"/>
      <c r="F48" s="12"/>
      <c r="G48" s="20" t="str">
        <f t="shared" si="1"/>
        <v/>
      </c>
    </row>
    <row r="49" ht="15.75" customHeight="1">
      <c r="A49" s="9"/>
      <c r="B49" s="9"/>
      <c r="C49" s="12"/>
      <c r="D49" s="12" t="str">
        <f>IF($C49&lt;&gt;"",$C49*(1-'My Order'!$C$6),"")</f>
        <v/>
      </c>
      <c r="E49" s="9"/>
      <c r="F49" s="12"/>
      <c r="G49" s="20" t="str">
        <f t="shared" si="1"/>
        <v/>
      </c>
    </row>
    <row r="50" ht="15.75" customHeight="1">
      <c r="A50" s="9"/>
      <c r="B50" s="9"/>
      <c r="C50" s="12"/>
      <c r="D50" s="12" t="str">
        <f>IF($C50&lt;&gt;"",$C50*(1-'My Order'!$C$6),"")</f>
        <v/>
      </c>
      <c r="E50" s="9"/>
      <c r="F50" s="12"/>
      <c r="G50" s="20" t="str">
        <f t="shared" si="1"/>
        <v/>
      </c>
    </row>
    <row r="51" ht="15.75" customHeight="1">
      <c r="A51" s="9"/>
      <c r="B51" s="9"/>
      <c r="C51" s="12"/>
      <c r="D51" s="12" t="str">
        <f>IF($C51&lt;&gt;"",$C51*(1-'My Order'!$C$6),"")</f>
        <v/>
      </c>
      <c r="E51" s="9"/>
      <c r="F51" s="12"/>
      <c r="G51" s="20" t="str">
        <f t="shared" si="1"/>
        <v/>
      </c>
    </row>
    <row r="52" ht="15.75" customHeight="1">
      <c r="A52" s="9"/>
      <c r="B52" s="9"/>
      <c r="C52" s="12"/>
      <c r="D52" s="12" t="str">
        <f>IF($C52&lt;&gt;"",$C52*(1-'My Order'!$C$6),"")</f>
        <v/>
      </c>
      <c r="E52" s="9"/>
      <c r="F52" s="12"/>
      <c r="G52" s="20" t="str">
        <f t="shared" si="1"/>
        <v/>
      </c>
    </row>
    <row r="53" ht="15.75" customHeight="1">
      <c r="A53" s="9"/>
      <c r="B53" s="9"/>
      <c r="C53" s="12"/>
      <c r="D53" s="12" t="str">
        <f>IF($C53&lt;&gt;"",$C53*(1-'My Order'!$C$6),"")</f>
        <v/>
      </c>
      <c r="E53" s="9"/>
      <c r="F53" s="12"/>
      <c r="G53" s="20" t="str">
        <f t="shared" si="1"/>
        <v/>
      </c>
    </row>
    <row r="54" ht="15.75" customHeight="1">
      <c r="A54" s="9"/>
      <c r="B54" s="9"/>
      <c r="C54" s="12"/>
      <c r="D54" s="12" t="str">
        <f>IF($C54&lt;&gt;"",$C54*(1-'My Order'!$C$6),"")</f>
        <v/>
      </c>
      <c r="E54" s="9"/>
      <c r="F54" s="12"/>
      <c r="G54" s="20" t="str">
        <f t="shared" si="1"/>
        <v/>
      </c>
    </row>
    <row r="55" ht="15.75" customHeight="1">
      <c r="A55" s="9"/>
      <c r="B55" s="9"/>
      <c r="C55" s="12"/>
      <c r="D55" s="12" t="str">
        <f>IF($C55&lt;&gt;"",$C55*(1-'My Order'!$C$6),"")</f>
        <v/>
      </c>
      <c r="E55" s="9"/>
      <c r="F55" s="12"/>
      <c r="G55" s="20" t="str">
        <f t="shared" si="1"/>
        <v/>
      </c>
    </row>
    <row r="56" ht="15.75" customHeight="1">
      <c r="A56" s="9"/>
      <c r="B56" s="9"/>
      <c r="C56" s="12"/>
      <c r="D56" s="12" t="str">
        <f>IF($C56&lt;&gt;"",$C56*(1-'My Order'!$C$6),"")</f>
        <v/>
      </c>
      <c r="E56" s="9"/>
      <c r="F56" s="12"/>
      <c r="G56" s="20" t="str">
        <f t="shared" si="1"/>
        <v/>
      </c>
    </row>
    <row r="57" ht="15.75" customHeight="1">
      <c r="A57" s="9"/>
      <c r="B57" s="9"/>
      <c r="C57" s="12"/>
      <c r="D57" s="12" t="str">
        <f>IF($C57&lt;&gt;"",$C57*(1-'My Order'!$C$6),"")</f>
        <v/>
      </c>
      <c r="E57" s="9"/>
      <c r="F57" s="12"/>
      <c r="G57" s="20" t="str">
        <f t="shared" si="1"/>
        <v/>
      </c>
    </row>
    <row r="58" ht="15.75" customHeight="1">
      <c r="A58" s="9"/>
      <c r="B58" s="9"/>
      <c r="C58" s="12"/>
      <c r="D58" s="12" t="str">
        <f>IF($C58&lt;&gt;"",$C58*(1-'My Order'!$C$6),"")</f>
        <v/>
      </c>
      <c r="E58" s="9"/>
      <c r="F58" s="12"/>
      <c r="G58" s="20" t="str">
        <f t="shared" si="1"/>
        <v/>
      </c>
    </row>
    <row r="59" ht="15.75" customHeight="1">
      <c r="A59" s="9"/>
      <c r="B59" s="9"/>
      <c r="C59" s="12"/>
      <c r="D59" s="12" t="str">
        <f>IF($C59&lt;&gt;"",$C59*(1-'My Order'!$C$6),"")</f>
        <v/>
      </c>
      <c r="E59" s="9"/>
      <c r="F59" s="12"/>
      <c r="G59" s="20" t="str">
        <f t="shared" si="1"/>
        <v/>
      </c>
    </row>
    <row r="60" ht="15.75" customHeight="1">
      <c r="A60" s="9"/>
      <c r="B60" s="9"/>
      <c r="C60" s="12"/>
      <c r="D60" s="12" t="str">
        <f>IF($C60&lt;&gt;"",$C60*(1-'My Order'!$C$6),"")</f>
        <v/>
      </c>
      <c r="E60" s="9"/>
      <c r="F60" s="12"/>
      <c r="G60" s="20" t="str">
        <f t="shared" si="1"/>
        <v/>
      </c>
    </row>
    <row r="61" ht="15.75" customHeight="1">
      <c r="A61" s="9"/>
      <c r="B61" s="9"/>
      <c r="C61" s="12"/>
      <c r="D61" s="12" t="str">
        <f>IF($C61&lt;&gt;"",$C61*(1-'My Order'!$C$6),"")</f>
        <v/>
      </c>
      <c r="E61" s="9"/>
      <c r="F61" s="12"/>
      <c r="G61" s="20" t="str">
        <f t="shared" si="1"/>
        <v/>
      </c>
    </row>
    <row r="62" ht="15.75" customHeight="1">
      <c r="A62" s="9"/>
      <c r="B62" s="9"/>
      <c r="C62" s="12"/>
      <c r="D62" s="12" t="str">
        <f>IF($C62&lt;&gt;"",$C62*(1-'My Order'!$C$6),"")</f>
        <v/>
      </c>
      <c r="E62" s="9"/>
      <c r="F62" s="12"/>
      <c r="G62" s="20" t="str">
        <f t="shared" si="1"/>
        <v/>
      </c>
    </row>
    <row r="63" ht="15.75" customHeight="1">
      <c r="A63" s="9"/>
      <c r="B63" s="9"/>
      <c r="C63" s="12"/>
      <c r="D63" s="12" t="str">
        <f>IF($C63&lt;&gt;"",$C63*(1-'My Order'!$C$6),"")</f>
        <v/>
      </c>
      <c r="E63" s="9"/>
      <c r="F63" s="12"/>
      <c r="G63" s="20" t="str">
        <f t="shared" si="1"/>
        <v/>
      </c>
    </row>
    <row r="64" ht="15.75" customHeight="1">
      <c r="A64" s="9"/>
      <c r="B64" s="9"/>
      <c r="C64" s="12"/>
      <c r="D64" s="12" t="str">
        <f>IF($C64&lt;&gt;"",$C64*(1-'My Order'!$C$6),"")</f>
        <v/>
      </c>
      <c r="E64" s="9"/>
      <c r="F64" s="12"/>
      <c r="G64" s="20" t="str">
        <f t="shared" si="1"/>
        <v/>
      </c>
    </row>
    <row r="65" ht="15.75" customHeight="1">
      <c r="A65" s="9"/>
      <c r="B65" s="9"/>
      <c r="C65" s="12"/>
      <c r="D65" s="12" t="str">
        <f>IF($C65&lt;&gt;"",$C65*(1-'My Order'!$C$6),"")</f>
        <v/>
      </c>
      <c r="E65" s="9"/>
      <c r="F65" s="12"/>
      <c r="G65" s="20" t="str">
        <f t="shared" si="1"/>
        <v/>
      </c>
    </row>
    <row r="66" ht="15.75" customHeight="1">
      <c r="A66" s="9"/>
      <c r="B66" s="9"/>
      <c r="C66" s="12"/>
      <c r="D66" s="12" t="str">
        <f>IF($C66&lt;&gt;"",$C66*(1-'My Order'!$C$6),"")</f>
        <v/>
      </c>
      <c r="E66" s="9"/>
      <c r="F66" s="12"/>
      <c r="G66" s="20" t="str">
        <f t="shared" si="1"/>
        <v/>
      </c>
    </row>
    <row r="67" ht="15.75" customHeight="1">
      <c r="A67" s="9"/>
      <c r="B67" s="9"/>
      <c r="C67" s="12"/>
      <c r="D67" s="12" t="str">
        <f>IF($C67&lt;&gt;"",$C67*(1-'My Order'!$C$6),"")</f>
        <v/>
      </c>
      <c r="E67" s="9"/>
      <c r="F67" s="12"/>
      <c r="G67" s="20" t="str">
        <f t="shared" si="1"/>
        <v/>
      </c>
    </row>
    <row r="68" ht="15.75" customHeight="1">
      <c r="A68" s="9"/>
      <c r="B68" s="9"/>
      <c r="C68" s="12"/>
      <c r="D68" s="12" t="str">
        <f>IF($C68&lt;&gt;"",$C68*(1-'My Order'!$C$6),"")</f>
        <v/>
      </c>
      <c r="E68" s="9"/>
      <c r="F68" s="12"/>
      <c r="G68" s="20" t="str">
        <f t="shared" si="1"/>
        <v/>
      </c>
    </row>
    <row r="69" ht="15.75" customHeight="1">
      <c r="A69" s="9"/>
      <c r="B69" s="9"/>
      <c r="C69" s="12"/>
      <c r="D69" s="12" t="str">
        <f>IF($C69&lt;&gt;"",$C69*(1-'My Order'!$C$6),"")</f>
        <v/>
      </c>
      <c r="E69" s="9"/>
      <c r="F69" s="12"/>
      <c r="G69" s="20" t="str">
        <f t="shared" si="1"/>
        <v/>
      </c>
    </row>
    <row r="70" ht="15.75" customHeight="1">
      <c r="A70" s="9"/>
      <c r="B70" s="9"/>
      <c r="C70" s="12"/>
      <c r="D70" s="12" t="str">
        <f>IF($C70&lt;&gt;"",$C70*(1-'My Order'!$C$6),"")</f>
        <v/>
      </c>
      <c r="E70" s="9"/>
      <c r="F70" s="12"/>
      <c r="G70" s="20" t="str">
        <f t="shared" si="1"/>
        <v/>
      </c>
    </row>
    <row r="71" ht="15.75" customHeight="1">
      <c r="A71" s="9"/>
      <c r="B71" s="9"/>
      <c r="C71" s="12"/>
      <c r="D71" s="12" t="str">
        <f>IF($C71&lt;&gt;"",$C71*(1-'My Order'!$C$6),"")</f>
        <v/>
      </c>
      <c r="E71" s="9"/>
      <c r="F71" s="12"/>
      <c r="G71" s="20" t="str">
        <f t="shared" si="1"/>
        <v/>
      </c>
    </row>
    <row r="72" ht="15.75" customHeight="1">
      <c r="A72" s="9"/>
      <c r="B72" s="9"/>
      <c r="C72" s="12"/>
      <c r="D72" s="12" t="str">
        <f>IF($C72&lt;&gt;"",$C72*(1-'My Order'!$C$6),"")</f>
        <v/>
      </c>
      <c r="E72" s="9"/>
      <c r="F72" s="12"/>
      <c r="G72" s="20" t="str">
        <f t="shared" si="1"/>
        <v/>
      </c>
    </row>
    <row r="73" ht="15.75" customHeight="1">
      <c r="A73" s="9"/>
      <c r="B73" s="9"/>
      <c r="C73" s="12"/>
      <c r="D73" s="12" t="str">
        <f>IF($C73&lt;&gt;"",$C73*(1-'My Order'!$C$6),"")</f>
        <v/>
      </c>
      <c r="E73" s="9"/>
      <c r="F73" s="12"/>
      <c r="G73" s="20" t="str">
        <f t="shared" si="1"/>
        <v/>
      </c>
    </row>
    <row r="74" ht="15.75" customHeight="1">
      <c r="A74" s="9"/>
      <c r="B74" s="9"/>
      <c r="C74" s="12"/>
      <c r="D74" s="12" t="str">
        <f>IF($C74&lt;&gt;"",$C74*(1-'My Order'!$C$6),"")</f>
        <v/>
      </c>
      <c r="E74" s="9"/>
      <c r="F74" s="12"/>
      <c r="G74" s="20" t="str">
        <f t="shared" si="1"/>
        <v/>
      </c>
    </row>
    <row r="75" ht="15.75" customHeight="1">
      <c r="A75" s="9"/>
      <c r="B75" s="9"/>
      <c r="C75" s="12"/>
      <c r="D75" s="12" t="str">
        <f>IF($C75&lt;&gt;"",$C75*(1-'My Order'!$C$6),"")</f>
        <v/>
      </c>
      <c r="E75" s="9"/>
      <c r="F75" s="12"/>
      <c r="G75" s="20" t="str">
        <f t="shared" si="1"/>
        <v/>
      </c>
    </row>
    <row r="76" ht="15.75" customHeight="1">
      <c r="A76" s="9"/>
      <c r="B76" s="9"/>
      <c r="C76" s="12"/>
      <c r="D76" s="12" t="str">
        <f>IF($C76&lt;&gt;"",$C76*(1-'My Order'!$C$6),"")</f>
        <v/>
      </c>
      <c r="E76" s="9"/>
      <c r="F76" s="12"/>
      <c r="G76" s="20" t="str">
        <f t="shared" si="1"/>
        <v/>
      </c>
    </row>
    <row r="77" ht="15.75" customHeight="1">
      <c r="A77" s="9"/>
      <c r="B77" s="9"/>
      <c r="C77" s="12"/>
      <c r="D77" s="12" t="str">
        <f>IF($C77&lt;&gt;"",$C77*(1-'My Order'!$C$6),"")</f>
        <v/>
      </c>
      <c r="E77" s="9"/>
      <c r="F77" s="12"/>
      <c r="G77" s="20" t="str">
        <f t="shared" si="1"/>
        <v/>
      </c>
    </row>
    <row r="78" ht="15.75" customHeight="1">
      <c r="A78" s="9"/>
      <c r="B78" s="9"/>
      <c r="C78" s="12"/>
      <c r="D78" s="12" t="str">
        <f>IF($C78&lt;&gt;"",$C78*(1-'My Order'!$C$6),"")</f>
        <v/>
      </c>
      <c r="E78" s="9"/>
      <c r="F78" s="12"/>
      <c r="G78" s="20" t="str">
        <f t="shared" si="1"/>
        <v/>
      </c>
    </row>
    <row r="79" ht="15.75" customHeight="1">
      <c r="A79" s="9"/>
      <c r="B79" s="9"/>
      <c r="C79" s="12"/>
      <c r="D79" s="12" t="str">
        <f>IF($C79&lt;&gt;"",$C79*(1-'My Order'!$C$6),"")</f>
        <v/>
      </c>
      <c r="E79" s="9"/>
      <c r="F79" s="12"/>
      <c r="G79" s="20" t="str">
        <f t="shared" si="1"/>
        <v/>
      </c>
    </row>
    <row r="80" ht="15.75" customHeight="1">
      <c r="A80" s="9"/>
      <c r="B80" s="9"/>
      <c r="C80" s="12"/>
      <c r="D80" s="12" t="str">
        <f>IF($C80&lt;&gt;"",$C80*(1-'My Order'!$C$6),"")</f>
        <v/>
      </c>
      <c r="E80" s="9"/>
      <c r="F80" s="12"/>
      <c r="G80" s="20" t="str">
        <f t="shared" si="1"/>
        <v/>
      </c>
    </row>
    <row r="81" ht="15.75" customHeight="1">
      <c r="A81" s="9"/>
      <c r="B81" s="9"/>
      <c r="C81" s="12"/>
      <c r="D81" s="12" t="str">
        <f>IF($C81&lt;&gt;"",$C81*(1-'My Order'!$C$6),"")</f>
        <v/>
      </c>
      <c r="E81" s="9"/>
      <c r="F81" s="12"/>
      <c r="G81" s="20" t="str">
        <f t="shared" si="1"/>
        <v/>
      </c>
    </row>
    <row r="82" ht="15.75" customHeight="1">
      <c r="A82" s="9"/>
      <c r="B82" s="9"/>
      <c r="C82" s="12"/>
      <c r="D82" s="12" t="str">
        <f>IF($C82&lt;&gt;"",$C82*(1-'My Order'!$C$6),"")</f>
        <v/>
      </c>
      <c r="E82" s="9"/>
      <c r="F82" s="12"/>
      <c r="G82" s="20" t="str">
        <f t="shared" si="1"/>
        <v/>
      </c>
    </row>
    <row r="83" ht="15.75" customHeight="1">
      <c r="A83" s="9"/>
      <c r="B83" s="9"/>
      <c r="C83" s="12"/>
      <c r="D83" s="12" t="str">
        <f>IF($C83&lt;&gt;"",$C83*(1-'My Order'!$C$6),"")</f>
        <v/>
      </c>
      <c r="E83" s="9"/>
      <c r="F83" s="12"/>
      <c r="G83" s="20" t="str">
        <f t="shared" si="1"/>
        <v/>
      </c>
    </row>
    <row r="84" ht="15.75" customHeight="1">
      <c r="A84" s="9"/>
      <c r="B84" s="9"/>
      <c r="C84" s="12"/>
      <c r="D84" s="12" t="str">
        <f>IF($C84&lt;&gt;"",$C84*(1-'My Order'!$C$6),"")</f>
        <v/>
      </c>
      <c r="E84" s="9"/>
      <c r="F84" s="12"/>
      <c r="G84" s="20" t="str">
        <f t="shared" si="1"/>
        <v/>
      </c>
    </row>
    <row r="85" ht="15.75" customHeight="1">
      <c r="A85" s="9"/>
      <c r="B85" s="9"/>
      <c r="C85" s="12"/>
      <c r="D85" s="12" t="str">
        <f>IF($C85&lt;&gt;"",$C85*(1-'My Order'!$C$6),"")</f>
        <v/>
      </c>
      <c r="E85" s="9"/>
      <c r="F85" s="12"/>
      <c r="G85" s="20" t="str">
        <f t="shared" si="1"/>
        <v/>
      </c>
    </row>
    <row r="86" ht="15.75" customHeight="1">
      <c r="A86" s="9"/>
      <c r="B86" s="9"/>
      <c r="C86" s="12"/>
      <c r="D86" s="12" t="str">
        <f>IF($C86&lt;&gt;"",$C86*(1-'My Order'!$C$6),"")</f>
        <v/>
      </c>
      <c r="E86" s="9"/>
      <c r="F86" s="12"/>
      <c r="G86" s="20" t="str">
        <f t="shared" si="1"/>
        <v/>
      </c>
    </row>
    <row r="87" ht="15.75" customHeight="1">
      <c r="A87" s="9"/>
      <c r="B87" s="9"/>
      <c r="C87" s="12"/>
      <c r="D87" s="12" t="str">
        <f>IF($C87&lt;&gt;"",$C87*(1-'My Order'!$C$6),"")</f>
        <v/>
      </c>
      <c r="E87" s="9"/>
      <c r="F87" s="12"/>
      <c r="G87" s="20" t="str">
        <f t="shared" si="1"/>
        <v/>
      </c>
    </row>
    <row r="88" ht="15.75" customHeight="1">
      <c r="A88" s="9"/>
      <c r="B88" s="9"/>
      <c r="C88" s="12"/>
      <c r="D88" s="12" t="str">
        <f>IF($C88&lt;&gt;"",$C88*(1-'My Order'!$C$6),"")</f>
        <v/>
      </c>
      <c r="E88" s="9"/>
      <c r="F88" s="12"/>
      <c r="G88" s="20" t="str">
        <f t="shared" si="1"/>
        <v/>
      </c>
    </row>
    <row r="89" ht="15.75" customHeight="1">
      <c r="A89" s="9"/>
      <c r="B89" s="9"/>
      <c r="C89" s="12"/>
      <c r="D89" s="12" t="str">
        <f>IF($C89&lt;&gt;"",$C89*(1-'My Order'!$C$6),"")</f>
        <v/>
      </c>
      <c r="E89" s="9"/>
      <c r="F89" s="12"/>
      <c r="G89" s="20" t="str">
        <f t="shared" si="1"/>
        <v/>
      </c>
    </row>
    <row r="90" ht="15.75" customHeight="1">
      <c r="A90" s="9"/>
      <c r="B90" s="9"/>
      <c r="C90" s="12"/>
      <c r="D90" s="12" t="str">
        <f>IF($C90&lt;&gt;"",$C90*(1-'My Order'!$C$6),"")</f>
        <v/>
      </c>
      <c r="E90" s="9"/>
      <c r="F90" s="12"/>
      <c r="G90" s="20" t="str">
        <f t="shared" si="1"/>
        <v/>
      </c>
    </row>
    <row r="91" ht="15.75" customHeight="1">
      <c r="A91" s="9"/>
      <c r="B91" s="9"/>
      <c r="C91" s="12"/>
      <c r="D91" s="12" t="str">
        <f>IF($C91&lt;&gt;"",$C91*(1-'My Order'!$C$6),"")</f>
        <v/>
      </c>
      <c r="E91" s="9"/>
      <c r="F91" s="12"/>
      <c r="G91" s="20" t="str">
        <f t="shared" si="1"/>
        <v/>
      </c>
    </row>
    <row r="92" ht="15.75" customHeight="1">
      <c r="A92" s="9"/>
      <c r="B92" s="9"/>
      <c r="C92" s="12"/>
      <c r="D92" s="12" t="str">
        <f>IF($C92&lt;&gt;"",$C92*(1-'My Order'!$C$6),"")</f>
        <v/>
      </c>
      <c r="E92" s="9"/>
      <c r="F92" s="12"/>
      <c r="G92" s="20" t="str">
        <f t="shared" si="1"/>
        <v/>
      </c>
    </row>
    <row r="93" ht="15.75" customHeight="1">
      <c r="A93" s="9"/>
      <c r="B93" s="9"/>
      <c r="C93" s="12"/>
      <c r="D93" s="12" t="str">
        <f>IF($C93&lt;&gt;"",$C93*(1-'My Order'!$C$6),"")</f>
        <v/>
      </c>
      <c r="E93" s="9"/>
      <c r="F93" s="12"/>
      <c r="G93" s="20" t="str">
        <f t="shared" si="1"/>
        <v/>
      </c>
    </row>
    <row r="94" ht="15.75" customHeight="1">
      <c r="A94" s="9"/>
      <c r="B94" s="9"/>
      <c r="C94" s="12"/>
      <c r="D94" s="12" t="str">
        <f>IF($C94&lt;&gt;"",$C94*(1-'My Order'!$C$6),"")</f>
        <v/>
      </c>
      <c r="E94" s="9"/>
      <c r="F94" s="12"/>
      <c r="G94" s="20" t="str">
        <f t="shared" si="1"/>
        <v/>
      </c>
    </row>
    <row r="95" ht="15.75" customHeight="1">
      <c r="A95" s="9"/>
      <c r="B95" s="9"/>
      <c r="C95" s="12"/>
      <c r="D95" s="12" t="str">
        <f>IF($C95&lt;&gt;"",$C95*(1-'My Order'!$C$6),"")</f>
        <v/>
      </c>
      <c r="E95" s="9"/>
      <c r="F95" s="12"/>
      <c r="G95" s="20" t="str">
        <f t="shared" si="1"/>
        <v/>
      </c>
    </row>
    <row r="96" ht="15.75" customHeight="1">
      <c r="A96" s="9"/>
      <c r="B96" s="9"/>
      <c r="C96" s="12"/>
      <c r="D96" s="12" t="str">
        <f>IF($C96&lt;&gt;"",$C96*(1-'My Order'!$C$6),"")</f>
        <v/>
      </c>
      <c r="E96" s="9"/>
      <c r="F96" s="12"/>
      <c r="G96" s="20" t="str">
        <f t="shared" si="1"/>
        <v/>
      </c>
    </row>
    <row r="97" ht="15.75" customHeight="1">
      <c r="A97" s="9"/>
      <c r="B97" s="9"/>
      <c r="C97" s="12"/>
      <c r="D97" s="12" t="str">
        <f>IF($C97&lt;&gt;"",$C97*(1-'My Order'!$C$6),"")</f>
        <v/>
      </c>
      <c r="E97" s="9"/>
      <c r="F97" s="12"/>
      <c r="G97" s="20" t="str">
        <f t="shared" si="1"/>
        <v/>
      </c>
    </row>
    <row r="98" ht="15.75" customHeight="1">
      <c r="A98" s="9"/>
      <c r="B98" s="9"/>
      <c r="C98" s="12"/>
      <c r="D98" s="12" t="str">
        <f>IF($C98&lt;&gt;"",$C98*(1-'My Order'!$C$6),"")</f>
        <v/>
      </c>
      <c r="E98" s="9"/>
      <c r="F98" s="12"/>
      <c r="G98" s="20" t="str">
        <f t="shared" si="1"/>
        <v/>
      </c>
    </row>
    <row r="99" ht="15.75" customHeight="1">
      <c r="A99" s="9"/>
      <c r="B99" s="9"/>
      <c r="C99" s="12"/>
      <c r="D99" s="12" t="str">
        <f>IF($C99&lt;&gt;"",$C99*(1-'My Order'!$C$6),"")</f>
        <v/>
      </c>
      <c r="E99" s="9"/>
      <c r="F99" s="12"/>
      <c r="G99" s="20" t="str">
        <f t="shared" si="1"/>
        <v/>
      </c>
    </row>
    <row r="100" ht="15.75" customHeight="1">
      <c r="A100" s="9"/>
      <c r="B100" s="9"/>
      <c r="C100" s="12"/>
      <c r="D100" s="12" t="str">
        <f>IF($C100&lt;&gt;"",$C100*(1-'My Order'!$C$6),"")</f>
        <v/>
      </c>
      <c r="E100" s="9"/>
      <c r="F100" s="12"/>
      <c r="G100" s="20" t="str">
        <f t="shared" si="1"/>
        <v/>
      </c>
    </row>
    <row r="101" ht="15.75" customHeight="1">
      <c r="A101" s="9"/>
      <c r="B101" s="9"/>
      <c r="C101" s="12"/>
      <c r="D101" s="12" t="str">
        <f>IF($C101&lt;&gt;"",$C101*(1-'My Order'!$C$6),"")</f>
        <v/>
      </c>
      <c r="E101" s="9"/>
      <c r="F101" s="12"/>
      <c r="G101" s="20" t="str">
        <f t="shared" si="1"/>
        <v/>
      </c>
    </row>
    <row r="102" ht="15.75" customHeight="1">
      <c r="A102" s="9"/>
      <c r="B102" s="9"/>
      <c r="C102" s="12"/>
      <c r="D102" s="12" t="str">
        <f>IF($C102&lt;&gt;"",$C102*(1-'My Order'!$C$6),"")</f>
        <v/>
      </c>
      <c r="E102" s="9"/>
      <c r="F102" s="12"/>
      <c r="G102" s="20" t="str">
        <f t="shared" si="1"/>
        <v/>
      </c>
    </row>
    <row r="103" ht="15.75" customHeight="1">
      <c r="A103" s="9"/>
      <c r="B103" s="9"/>
      <c r="C103" s="12"/>
      <c r="D103" s="12" t="str">
        <f>IF($C103&lt;&gt;"",$C103*(1-'My Order'!$C$6),"")</f>
        <v/>
      </c>
      <c r="E103" s="9"/>
      <c r="F103" s="12"/>
      <c r="G103" s="20" t="str">
        <f t="shared" si="1"/>
        <v/>
      </c>
    </row>
    <row r="104" ht="15.75" customHeight="1">
      <c r="A104" s="9"/>
      <c r="B104" s="9"/>
      <c r="C104" s="12"/>
      <c r="D104" s="12" t="str">
        <f>IF($C104&lt;&gt;"",$C104*(1-'My Order'!$C$6),"")</f>
        <v/>
      </c>
      <c r="E104" s="9"/>
      <c r="F104" s="12"/>
      <c r="G104" s="20" t="str">
        <f t="shared" si="1"/>
        <v/>
      </c>
    </row>
    <row r="105" ht="15.75" customHeight="1">
      <c r="A105" s="9"/>
      <c r="B105" s="9"/>
      <c r="C105" s="12"/>
      <c r="D105" s="12" t="str">
        <f>IF($C105&lt;&gt;"",$C105*(1-'My Order'!$C$6),"")</f>
        <v/>
      </c>
      <c r="E105" s="9"/>
      <c r="F105" s="12"/>
      <c r="G105" s="20" t="str">
        <f t="shared" si="1"/>
        <v/>
      </c>
    </row>
    <row r="106" ht="15.75" customHeight="1">
      <c r="A106" s="9"/>
      <c r="B106" s="9"/>
      <c r="C106" s="12"/>
      <c r="D106" s="12" t="str">
        <f>IF($C106&lt;&gt;"",$C106*(1-'My Order'!$C$6),"")</f>
        <v/>
      </c>
      <c r="E106" s="9"/>
      <c r="F106" s="12"/>
      <c r="G106" s="20" t="str">
        <f t="shared" si="1"/>
        <v/>
      </c>
    </row>
    <row r="107" ht="15.75" customHeight="1"/>
    <row r="108" ht="15.75" customHeight="1">
      <c r="B108" s="26" t="s">
        <v>142</v>
      </c>
      <c r="C108" s="32">
        <f t="shared" ref="C108:D108" si="2">SUM(C7:C106)</f>
        <v>0</v>
      </c>
      <c r="D108" s="32">
        <f t="shared" si="2"/>
        <v>0</v>
      </c>
      <c r="F108" s="32">
        <f>SUM(F7:F106)</f>
        <v>0</v>
      </c>
      <c r="G108" s="33">
        <f>D108-F108</f>
        <v>0</v>
      </c>
    </row>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40.0"/>
    <col customWidth="1" min="2" max="5" width="17.0"/>
    <col customWidth="1" min="6" max="26" width="8.71"/>
  </cols>
  <sheetData>
    <row r="2">
      <c r="A2" s="1" t="s">
        <v>89</v>
      </c>
    </row>
    <row r="3">
      <c r="A3" s="3" t="s">
        <v>90</v>
      </c>
    </row>
    <row r="6" ht="27.75" customHeight="1">
      <c r="A6" s="6" t="s">
        <v>25</v>
      </c>
      <c r="B6" s="6" t="s">
        <v>91</v>
      </c>
      <c r="C6" s="6" t="s">
        <v>92</v>
      </c>
      <c r="D6" s="6" t="s">
        <v>93</v>
      </c>
      <c r="E6" s="6" t="s">
        <v>94</v>
      </c>
    </row>
    <row r="7">
      <c r="A7" s="9" t="s">
        <v>95</v>
      </c>
      <c r="B7" s="12">
        <f>SUMIF('Expense Log'!$C$8:$C$307,$A7,'Expense Log'!$E$8:$E$307)</f>
        <v>0</v>
      </c>
      <c r="C7" s="12">
        <f>SUMIFS('Expense Log'!$E$8:$E$307,'Expense Log'!$C$8:$C$307,$A7,'Expense Log'!$F$8:$F$307,"Me")</f>
        <v>0</v>
      </c>
      <c r="D7" s="12">
        <f>SUMIFS('Expense Log'!$E$8:$E$307,'Expense Log'!$C$8:$C$307,$A7,'Expense Log'!$F$8:$F$307,"Other")</f>
        <v>0</v>
      </c>
      <c r="E7" s="12">
        <f>SUMIFS('Expense Log'!$K$8:$K$307,'Expense Log'!$C$8:$C$307,$A7)</f>
        <v>0</v>
      </c>
    </row>
    <row r="8">
      <c r="A8" s="9" t="s">
        <v>98</v>
      </c>
      <c r="B8" s="12">
        <f>SUMIF('Expense Log'!$C$8:$C$307,$A8,'Expense Log'!$E$8:$E$307)</f>
        <v>0</v>
      </c>
      <c r="C8" s="12">
        <f>SUMIFS('Expense Log'!$E$8:$E$307,'Expense Log'!$C$8:$C$307,$A8,'Expense Log'!$F$8:$F$307,"Me")</f>
        <v>0</v>
      </c>
      <c r="D8" s="12">
        <f>SUMIFS('Expense Log'!$E$8:$E$307,'Expense Log'!$C$8:$C$307,$A8,'Expense Log'!$F$8:$F$307,"Other")</f>
        <v>0</v>
      </c>
      <c r="E8" s="12">
        <f>SUMIFS('Expense Log'!$K$8:$K$307,'Expense Log'!$C$8:$C$307,$A8)</f>
        <v>0</v>
      </c>
    </row>
    <row r="9">
      <c r="A9" s="9" t="s">
        <v>102</v>
      </c>
      <c r="B9" s="12">
        <f>SUMIF('Expense Log'!$C$8:$C$307,$A9,'Expense Log'!$E$8:$E$307)</f>
        <v>0</v>
      </c>
      <c r="C9" s="12">
        <f>SUMIFS('Expense Log'!$E$8:$E$307,'Expense Log'!$C$8:$C$307,$A9,'Expense Log'!$F$8:$F$307,"Me")</f>
        <v>0</v>
      </c>
      <c r="D9" s="12">
        <f>SUMIFS('Expense Log'!$E$8:$E$307,'Expense Log'!$C$8:$C$307,$A9,'Expense Log'!$F$8:$F$307,"Other")</f>
        <v>0</v>
      </c>
      <c r="E9" s="12">
        <f>SUMIFS('Expense Log'!$K$8:$K$307,'Expense Log'!$C$8:$C$307,$A9)</f>
        <v>0</v>
      </c>
    </row>
    <row r="10">
      <c r="A10" s="9" t="s">
        <v>104</v>
      </c>
      <c r="B10" s="12">
        <f>SUMIF('Expense Log'!$C$8:$C$307,$A10,'Expense Log'!$E$8:$E$307)</f>
        <v>0</v>
      </c>
      <c r="C10" s="12">
        <f>SUMIFS('Expense Log'!$E$8:$E$307,'Expense Log'!$C$8:$C$307,$A10,'Expense Log'!$F$8:$F$307,"Me")</f>
        <v>0</v>
      </c>
      <c r="D10" s="12">
        <f>SUMIFS('Expense Log'!$E$8:$E$307,'Expense Log'!$C$8:$C$307,$A10,'Expense Log'!$F$8:$F$307,"Other")</f>
        <v>0</v>
      </c>
      <c r="E10" s="12">
        <f>SUMIFS('Expense Log'!$K$8:$K$307,'Expense Log'!$C$8:$C$307,$A10)</f>
        <v>0</v>
      </c>
    </row>
    <row r="11">
      <c r="A11" s="9" t="s">
        <v>106</v>
      </c>
      <c r="B11" s="12">
        <f>SUMIF('Expense Log'!$C$8:$C$307,$A11,'Expense Log'!$E$8:$E$307)</f>
        <v>0</v>
      </c>
      <c r="C11" s="12">
        <f>SUMIFS('Expense Log'!$E$8:$E$307,'Expense Log'!$C$8:$C$307,$A11,'Expense Log'!$F$8:$F$307,"Me")</f>
        <v>0</v>
      </c>
      <c r="D11" s="12">
        <f>SUMIFS('Expense Log'!$E$8:$E$307,'Expense Log'!$C$8:$C$307,$A11,'Expense Log'!$F$8:$F$307,"Other")</f>
        <v>0</v>
      </c>
      <c r="E11" s="12">
        <f>SUMIFS('Expense Log'!$K$8:$K$307,'Expense Log'!$C$8:$C$307,$A11)</f>
        <v>0</v>
      </c>
    </row>
    <row r="12">
      <c r="A12" s="9" t="s">
        <v>108</v>
      </c>
      <c r="B12" s="12">
        <f>SUMIF('Expense Log'!$C$8:$C$307,$A12,'Expense Log'!$E$8:$E$307)</f>
        <v>0</v>
      </c>
      <c r="C12" s="12">
        <f>SUMIFS('Expense Log'!$E$8:$E$307,'Expense Log'!$C$8:$C$307,$A12,'Expense Log'!$F$8:$F$307,"Me")</f>
        <v>0</v>
      </c>
      <c r="D12" s="12">
        <f>SUMIFS('Expense Log'!$E$8:$E$307,'Expense Log'!$C$8:$C$307,$A12,'Expense Log'!$F$8:$F$307,"Other")</f>
        <v>0</v>
      </c>
      <c r="E12" s="12">
        <f>SUMIFS('Expense Log'!$K$8:$K$307,'Expense Log'!$C$8:$C$307,$A12)</f>
        <v>0</v>
      </c>
    </row>
    <row r="13">
      <c r="A13" s="9" t="s">
        <v>54</v>
      </c>
      <c r="B13" s="12">
        <f>SUMIF('Expense Log'!$C$8:$C$307,$A13,'Expense Log'!$E$8:$E$307)</f>
        <v>340</v>
      </c>
      <c r="C13" s="12">
        <f>SUMIFS('Expense Log'!$E$8:$E$307,'Expense Log'!$C$8:$C$307,$A13,'Expense Log'!$F$8:$F$307,"Me")</f>
        <v>340</v>
      </c>
      <c r="D13" s="12">
        <f>SUMIFS('Expense Log'!$E$8:$E$307,'Expense Log'!$C$8:$C$307,$A13,'Expense Log'!$F$8:$F$307,"Other")</f>
        <v>0</v>
      </c>
      <c r="E13" s="12">
        <f>SUMIFS('Expense Log'!$K$8:$K$307,'Expense Log'!$C$8:$C$307,$A13)</f>
        <v>170</v>
      </c>
    </row>
    <row r="14">
      <c r="A14" s="9" t="s">
        <v>111</v>
      </c>
      <c r="B14" s="12">
        <f>SUMIF('Expense Log'!$C$8:$C$307,$A14,'Expense Log'!$E$8:$E$307)</f>
        <v>0</v>
      </c>
      <c r="C14" s="12">
        <f>SUMIFS('Expense Log'!$E$8:$E$307,'Expense Log'!$C$8:$C$307,$A14,'Expense Log'!$F$8:$F$307,"Me")</f>
        <v>0</v>
      </c>
      <c r="D14" s="12">
        <f>SUMIFS('Expense Log'!$E$8:$E$307,'Expense Log'!$C$8:$C$307,$A14,'Expense Log'!$F$8:$F$307,"Other")</f>
        <v>0</v>
      </c>
      <c r="E14" s="12">
        <f>SUMIFS('Expense Log'!$K$8:$K$307,'Expense Log'!$C$8:$C$307,$A14)</f>
        <v>0</v>
      </c>
    </row>
    <row r="15">
      <c r="A15" s="9" t="s">
        <v>113</v>
      </c>
      <c r="B15" s="12">
        <f>SUMIF('Expense Log'!$C$8:$C$307,$A15,'Expense Log'!$E$8:$E$307)</f>
        <v>0</v>
      </c>
      <c r="C15" s="12">
        <f>SUMIFS('Expense Log'!$E$8:$E$307,'Expense Log'!$C$8:$C$307,$A15,'Expense Log'!$F$8:$F$307,"Me")</f>
        <v>0</v>
      </c>
      <c r="D15" s="12">
        <f>SUMIFS('Expense Log'!$E$8:$E$307,'Expense Log'!$C$8:$C$307,$A15,'Expense Log'!$F$8:$F$307,"Other")</f>
        <v>0</v>
      </c>
      <c r="E15" s="12">
        <f>SUMIFS('Expense Log'!$K$8:$K$307,'Expense Log'!$C$8:$C$307,$A15)</f>
        <v>0</v>
      </c>
    </row>
    <row r="16">
      <c r="A16" s="9" t="s">
        <v>115</v>
      </c>
      <c r="B16" s="12">
        <f>SUMIF('Expense Log'!$C$8:$C$307,$A16,'Expense Log'!$E$8:$E$307)</f>
        <v>0</v>
      </c>
      <c r="C16" s="12">
        <f>SUMIFS('Expense Log'!$E$8:$E$307,'Expense Log'!$C$8:$C$307,$A16,'Expense Log'!$F$8:$F$307,"Me")</f>
        <v>0</v>
      </c>
      <c r="D16" s="12">
        <f>SUMIFS('Expense Log'!$E$8:$E$307,'Expense Log'!$C$8:$C$307,$A16,'Expense Log'!$F$8:$F$307,"Other")</f>
        <v>0</v>
      </c>
      <c r="E16" s="12">
        <f>SUMIFS('Expense Log'!$K$8:$K$307,'Expense Log'!$C$8:$C$307,$A16)</f>
        <v>0</v>
      </c>
    </row>
    <row r="17">
      <c r="A17" s="9" t="s">
        <v>117</v>
      </c>
      <c r="B17" s="12">
        <f>SUMIF('Expense Log'!$C$8:$C$307,$A17,'Expense Log'!$E$8:$E$307)</f>
        <v>0</v>
      </c>
      <c r="C17" s="12">
        <f>SUMIFS('Expense Log'!$E$8:$E$307,'Expense Log'!$C$8:$C$307,$A17,'Expense Log'!$F$8:$F$307,"Me")</f>
        <v>0</v>
      </c>
      <c r="D17" s="12">
        <f>SUMIFS('Expense Log'!$E$8:$E$307,'Expense Log'!$C$8:$C$307,$A17,'Expense Log'!$F$8:$F$307,"Other")</f>
        <v>0</v>
      </c>
      <c r="E17" s="12">
        <f>SUMIFS('Expense Log'!$K$8:$K$307,'Expense Log'!$C$8:$C$307,$A17)</f>
        <v>0</v>
      </c>
    </row>
    <row r="18">
      <c r="A18" s="9" t="s">
        <v>119</v>
      </c>
      <c r="B18" s="12">
        <f>SUMIF('Expense Log'!$C$8:$C$307,$A18,'Expense Log'!$E$8:$E$307)</f>
        <v>0</v>
      </c>
      <c r="C18" s="12">
        <f>SUMIFS('Expense Log'!$E$8:$E$307,'Expense Log'!$C$8:$C$307,$A18,'Expense Log'!$F$8:$F$307,"Me")</f>
        <v>0</v>
      </c>
      <c r="D18" s="12">
        <f>SUMIFS('Expense Log'!$E$8:$E$307,'Expense Log'!$C$8:$C$307,$A18,'Expense Log'!$F$8:$F$307,"Other")</f>
        <v>0</v>
      </c>
      <c r="E18" s="12">
        <f>SUMIFS('Expense Log'!$K$8:$K$307,'Expense Log'!$C$8:$C$307,$A18)</f>
        <v>0</v>
      </c>
    </row>
    <row r="19">
      <c r="A19" s="9" t="s">
        <v>121</v>
      </c>
      <c r="B19" s="12">
        <f>SUMIF('Expense Log'!$C$8:$C$307,$A19,'Expense Log'!$E$8:$E$307)</f>
        <v>0</v>
      </c>
      <c r="C19" s="12">
        <f>SUMIFS('Expense Log'!$E$8:$E$307,'Expense Log'!$C$8:$C$307,$A19,'Expense Log'!$F$8:$F$307,"Me")</f>
        <v>0</v>
      </c>
      <c r="D19" s="12">
        <f>SUMIFS('Expense Log'!$E$8:$E$307,'Expense Log'!$C$8:$C$307,$A19,'Expense Log'!$F$8:$F$307,"Other")</f>
        <v>0</v>
      </c>
      <c r="E19" s="12">
        <f>SUMIFS('Expense Log'!$K$8:$K$307,'Expense Log'!$C$8:$C$307,$A19)</f>
        <v>0</v>
      </c>
    </row>
    <row r="20">
      <c r="A20" s="9" t="s">
        <v>123</v>
      </c>
      <c r="B20" s="12">
        <f>SUMIF('Expense Log'!$C$8:$C$307,$A20,'Expense Log'!$E$8:$E$307)</f>
        <v>0</v>
      </c>
      <c r="C20" s="12">
        <f>SUMIFS('Expense Log'!$E$8:$E$307,'Expense Log'!$C$8:$C$307,$A20,'Expense Log'!$F$8:$F$307,"Me")</f>
        <v>0</v>
      </c>
      <c r="D20" s="12">
        <f>SUMIFS('Expense Log'!$E$8:$E$307,'Expense Log'!$C$8:$C$307,$A20,'Expense Log'!$F$8:$F$307,"Other")</f>
        <v>0</v>
      </c>
      <c r="E20" s="12">
        <f>SUMIFS('Expense Log'!$K$8:$K$307,'Expense Log'!$C$8:$C$307,$A20)</f>
        <v>0</v>
      </c>
    </row>
    <row r="21" ht="15.75" customHeight="1">
      <c r="A21" s="9" t="s">
        <v>125</v>
      </c>
      <c r="B21" s="12">
        <f>SUMIF('Expense Log'!$C$8:$C$307,$A21,'Expense Log'!$E$8:$E$307)</f>
        <v>0</v>
      </c>
      <c r="C21" s="12">
        <f>SUMIFS('Expense Log'!$E$8:$E$307,'Expense Log'!$C$8:$C$307,$A21,'Expense Log'!$F$8:$F$307,"Me")</f>
        <v>0</v>
      </c>
      <c r="D21" s="12">
        <f>SUMIFS('Expense Log'!$E$8:$E$307,'Expense Log'!$C$8:$C$307,$A21,'Expense Log'!$F$8:$F$307,"Other")</f>
        <v>0</v>
      </c>
      <c r="E21" s="12">
        <f>SUMIFS('Expense Log'!$K$8:$K$307,'Expense Log'!$C$8:$C$307,$A21)</f>
        <v>0</v>
      </c>
    </row>
    <row r="22" ht="15.75" customHeight="1">
      <c r="A22" s="9" t="s">
        <v>127</v>
      </c>
      <c r="B22" s="12">
        <f>SUMIF('Expense Log'!$C$8:$C$307,$A22,'Expense Log'!$E$8:$E$307)</f>
        <v>0</v>
      </c>
      <c r="C22" s="12">
        <f>SUMIFS('Expense Log'!$E$8:$E$307,'Expense Log'!$C$8:$C$307,$A22,'Expense Log'!$F$8:$F$307,"Me")</f>
        <v>0</v>
      </c>
      <c r="D22" s="12">
        <f>SUMIFS('Expense Log'!$E$8:$E$307,'Expense Log'!$C$8:$C$307,$A22,'Expense Log'!$F$8:$F$307,"Other")</f>
        <v>0</v>
      </c>
      <c r="E22" s="12">
        <f>SUMIFS('Expense Log'!$K$8:$K$307,'Expense Log'!$C$8:$C$307,$A22)</f>
        <v>0</v>
      </c>
    </row>
    <row r="23" ht="15.75" customHeight="1">
      <c r="A23" s="9" t="s">
        <v>129</v>
      </c>
      <c r="B23" s="12">
        <f>SUMIF('Expense Log'!$C$8:$C$307,$A23,'Expense Log'!$E$8:$E$307)</f>
        <v>0</v>
      </c>
      <c r="C23" s="12">
        <f>SUMIFS('Expense Log'!$E$8:$E$307,'Expense Log'!$C$8:$C$307,$A23,'Expense Log'!$F$8:$F$307,"Me")</f>
        <v>0</v>
      </c>
      <c r="D23" s="12">
        <f>SUMIFS('Expense Log'!$E$8:$E$307,'Expense Log'!$C$8:$C$307,$A23,'Expense Log'!$F$8:$F$307,"Other")</f>
        <v>0</v>
      </c>
      <c r="E23" s="12">
        <f>SUMIFS('Expense Log'!$K$8:$K$307,'Expense Log'!$C$8:$C$307,$A23)</f>
        <v>0</v>
      </c>
    </row>
    <row r="24" ht="15.75" customHeight="1">
      <c r="A24" s="9" t="s">
        <v>131</v>
      </c>
      <c r="B24" s="12">
        <f>SUMIF('Expense Log'!$C$8:$C$307,$A24,'Expense Log'!$E$8:$E$307)</f>
        <v>0</v>
      </c>
      <c r="C24" s="12">
        <f>SUMIFS('Expense Log'!$E$8:$E$307,'Expense Log'!$C$8:$C$307,$A24,'Expense Log'!$F$8:$F$307,"Me")</f>
        <v>0</v>
      </c>
      <c r="D24" s="12">
        <f>SUMIFS('Expense Log'!$E$8:$E$307,'Expense Log'!$C$8:$C$307,$A24,'Expense Log'!$F$8:$F$307,"Other")</f>
        <v>0</v>
      </c>
      <c r="E24" s="12">
        <f>SUMIFS('Expense Log'!$K$8:$K$307,'Expense Log'!$C$8:$C$307,$A24)</f>
        <v>0</v>
      </c>
    </row>
    <row r="25" ht="15.75" customHeight="1">
      <c r="A25" s="26" t="s">
        <v>133</v>
      </c>
      <c r="B25" s="27">
        <f t="shared" ref="B25:E25" si="1">SUM(B7:B24)</f>
        <v>340</v>
      </c>
      <c r="C25" s="27">
        <f t="shared" si="1"/>
        <v>340</v>
      </c>
      <c r="D25" s="27">
        <f t="shared" si="1"/>
        <v>0</v>
      </c>
      <c r="E25" s="27">
        <f t="shared" si="1"/>
        <v>170</v>
      </c>
    </row>
    <row r="26" ht="15.75" customHeight="1"/>
    <row r="27" ht="15.75" customHeight="1">
      <c r="A27" s="5" t="s">
        <v>134</v>
      </c>
    </row>
    <row r="28" ht="15.75" customHeight="1">
      <c r="A28" s="28" t="s">
        <v>135</v>
      </c>
      <c r="B28" s="29">
        <f>B25</f>
        <v>340</v>
      </c>
    </row>
    <row r="29" ht="15.75" customHeight="1">
      <c r="A29" s="28" t="s">
        <v>136</v>
      </c>
      <c r="B29" s="29">
        <f>C25</f>
        <v>340</v>
      </c>
    </row>
    <row r="30" ht="15.75" customHeight="1">
      <c r="A30" s="28" t="s">
        <v>137</v>
      </c>
      <c r="B30" s="29">
        <f>E25</f>
        <v>170</v>
      </c>
    </row>
    <row r="31" ht="15.75" customHeight="1">
      <c r="A31" s="28" t="s">
        <v>138</v>
      </c>
      <c r="B31" s="29">
        <f>'Reimbursement Ledger'!C108</f>
        <v>0</v>
      </c>
    </row>
    <row r="32" ht="15.75" customHeight="1">
      <c r="A32" s="28" t="s">
        <v>139</v>
      </c>
      <c r="B32" s="29">
        <f>'Reimbursement Ledger'!F108</f>
        <v>0</v>
      </c>
    </row>
    <row r="33" ht="15.75" customHeight="1">
      <c r="A33" s="30" t="s">
        <v>140</v>
      </c>
      <c r="B33" s="31">
        <f>'Reimbursement Ledger'!G108</f>
        <v>0</v>
      </c>
    </row>
    <row r="34" ht="15.75" customHeight="1"/>
    <row r="35" ht="15.75" customHeight="1">
      <c r="A35" s="3" t="s">
        <v>141</v>
      </c>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35:E35"/>
  </mergeCells>
  <printOptions/>
  <pageMargins bottom="1.0" footer="0.0" header="0.0" left="0.75" right="0.75" top="1.0"/>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40.0"/>
    <col customWidth="1" min="2" max="2" width="110.0"/>
    <col customWidth="1" min="3" max="26" width="8.71"/>
  </cols>
  <sheetData>
    <row r="2">
      <c r="A2" s="1" t="s">
        <v>96</v>
      </c>
    </row>
    <row r="3">
      <c r="A3" s="3" t="s">
        <v>97</v>
      </c>
    </row>
    <row r="5">
      <c r="A5" s="7" t="s">
        <v>25</v>
      </c>
      <c r="B5" s="7" t="s">
        <v>99</v>
      </c>
    </row>
    <row r="6" ht="45.75" customHeight="1">
      <c r="A6" s="24" t="s">
        <v>95</v>
      </c>
      <c r="B6" s="25" t="s">
        <v>100</v>
      </c>
    </row>
    <row r="7" ht="45.75" customHeight="1">
      <c r="A7" s="24" t="s">
        <v>98</v>
      </c>
      <c r="B7" s="25" t="s">
        <v>101</v>
      </c>
    </row>
    <row r="8" ht="45.75" customHeight="1">
      <c r="A8" s="24" t="s">
        <v>102</v>
      </c>
      <c r="B8" s="25" t="s">
        <v>103</v>
      </c>
    </row>
    <row r="9" ht="45.75" customHeight="1">
      <c r="A9" s="24" t="s">
        <v>104</v>
      </c>
      <c r="B9" s="25" t="s">
        <v>105</v>
      </c>
    </row>
    <row r="10" ht="45.75" customHeight="1">
      <c r="A10" s="24" t="s">
        <v>106</v>
      </c>
      <c r="B10" s="25" t="s">
        <v>107</v>
      </c>
    </row>
    <row r="11" ht="45.75" customHeight="1">
      <c r="A11" s="24" t="s">
        <v>108</v>
      </c>
      <c r="B11" s="25" t="s">
        <v>109</v>
      </c>
    </row>
    <row r="12" ht="45.75" customHeight="1">
      <c r="A12" s="24" t="s">
        <v>54</v>
      </c>
      <c r="B12" s="25" t="s">
        <v>110</v>
      </c>
    </row>
    <row r="13" ht="45.75" customHeight="1">
      <c r="A13" s="24" t="s">
        <v>111</v>
      </c>
      <c r="B13" s="25" t="s">
        <v>112</v>
      </c>
    </row>
    <row r="14" ht="45.75" customHeight="1">
      <c r="A14" s="24" t="s">
        <v>113</v>
      </c>
      <c r="B14" s="25" t="s">
        <v>114</v>
      </c>
    </row>
    <row r="15" ht="45.75" customHeight="1">
      <c r="A15" s="24" t="s">
        <v>115</v>
      </c>
      <c r="B15" s="25" t="s">
        <v>116</v>
      </c>
    </row>
    <row r="16" ht="45.75" customHeight="1">
      <c r="A16" s="24" t="s">
        <v>117</v>
      </c>
      <c r="B16" s="25" t="s">
        <v>118</v>
      </c>
    </row>
    <row r="17" ht="45.75" customHeight="1">
      <c r="A17" s="24" t="s">
        <v>119</v>
      </c>
      <c r="B17" s="25" t="s">
        <v>120</v>
      </c>
    </row>
    <row r="18" ht="45.75" customHeight="1">
      <c r="A18" s="24" t="s">
        <v>121</v>
      </c>
      <c r="B18" s="25" t="s">
        <v>122</v>
      </c>
    </row>
    <row r="19" ht="45.75" customHeight="1">
      <c r="A19" s="24" t="s">
        <v>123</v>
      </c>
      <c r="B19" s="25" t="s">
        <v>124</v>
      </c>
    </row>
    <row r="20" ht="45.75" customHeight="1">
      <c r="A20" s="24" t="s">
        <v>125</v>
      </c>
      <c r="B20" s="25" t="s">
        <v>126</v>
      </c>
    </row>
    <row r="21" ht="45.75" customHeight="1">
      <c r="A21" s="24" t="s">
        <v>127</v>
      </c>
      <c r="B21" s="25" t="s">
        <v>128</v>
      </c>
    </row>
    <row r="22" ht="45.75" customHeight="1">
      <c r="A22" s="24" t="s">
        <v>129</v>
      </c>
      <c r="B22" s="25" t="s">
        <v>130</v>
      </c>
    </row>
    <row r="23" ht="45.75" customHeight="1">
      <c r="A23" s="24" t="s">
        <v>131</v>
      </c>
      <c r="B23" s="25" t="s">
        <v>132</v>
      </c>
    </row>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paperSize="9" orientation="portrait"/>
  <drawing r:id="rId1"/>
</worksheet>
</file>